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<sst xmlns="http://schemas.openxmlformats.org/spreadsheetml/2006/main" count="120" uniqueCount="111">
  <si>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BDS7</t>
  </si>
  <si>
    <t>ChDS</t>
  </si>
  <si>
    <t>Sulfatai</t>
  </si>
  <si>
    <t>Chloridai</t>
  </si>
  <si>
    <t>Nafta ir jos produktai</t>
  </si>
  <si>
    <t>Riebalai</t>
  </si>
  <si>
    <t>Varis</t>
  </si>
  <si>
    <t>Cinkas</t>
  </si>
  <si>
    <t>Chromas (VI)</t>
  </si>
  <si>
    <t>Fenoliai</t>
  </si>
  <si>
    <t>Sulfidai</t>
  </si>
  <si>
    <t>Aliuminis</t>
  </si>
  <si>
    <t>Arsenas</t>
  </si>
  <si>
    <t>Fluoridai</t>
  </si>
  <si>
    <t>Alavas</t>
  </si>
  <si>
    <t>Chloras (aktyvusis)</t>
  </si>
  <si>
    <t>Vanadis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</si>
  <si>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</si>
  <si>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</si>
  <si>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</si>
  <si>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</si>
  <si>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</si>
  <si>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</si>
  <si>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</si>
  <si>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</si>
  <si>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</si>
  <si>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</si>
  <si>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</si>
  <si>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</si>
  <si>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</si>
  <si>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</si>
  <si>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</si>
  <si>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</si>
  <si>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</si>
  <si>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</si>
  <si>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</si>
  <si>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</si>
  <si>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</si>
  <si>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</si>
  <si>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</si>
  <si>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</si>
  <si>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</si>
  <si>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</si>
  <si>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</si>
  <si>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</si>
  <si>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</si>
  <si>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</si>
  <si>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</si>
  <si>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</si>
  <si>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</si>
  <si>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</si>
  <si>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</si>
  <si>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</si>
  <si>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</si>
  <si>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</si>
  <si>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</si>
  <si>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</si>
  <si>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</si>
  <si>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</si>
  <si>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</si>
  <si>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</si>
  <si>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</si>
  <si>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</si>
  <si>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</si>
  <si>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</si>
  <si>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</si>
  <si>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</si>
  <si>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</si>
  <si>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</si>
  <si>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</si>
  <si>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</si>
  <si>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</si>
  <si>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</si>
  <si>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</si>
  <si>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</si>
  <si>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</si>
  <si>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Zarasų raj.</t>
  </si>
  <si>
    <t>ALYTAUS APSKRITIS</t>
  </si>
  <si>
    <t>Iš viso:</t>
  </si>
  <si>
    <t>Viso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</si>
  <si>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</si>
  <si>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</si>
  <si>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</si>
  <si>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</si>
  <si>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</si>
  <si>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</si>
  <si>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</si>
  <si>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</si>
  <si>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</si>
  <si>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>Nitritinis azotas</t>
  </si>
  <si>
    <t>Apskritis/ Savivaldybė</t>
  </si>
  <si>
    <t>Nitratinis azotas</t>
  </si>
  <si>
    <t>Amonio azotas (NH4-N)</t>
  </si>
  <si>
    <t>Fosfatinis fosforas</t>
  </si>
  <si>
    <t>Bendr.organ.anglis (BOA)</t>
  </si>
  <si>
    <t>Bendrasis fosforas</t>
  </si>
  <si>
    <t>Bendrasis azotas</t>
  </si>
  <si>
    <t>Skendinčiosios medziagos</t>
  </si>
  <si>
    <t>Geležis (bendra)</t>
  </si>
  <si>
    <t>Švinas</t>
  </si>
  <si>
    <t>Kadmis</t>
  </si>
  <si>
    <t>Gyvsidabris</t>
  </si>
  <si>
    <t>Nikelis</t>
  </si>
  <si>
    <t>Chromas (bendrasis)</t>
  </si>
  <si>
    <t>Sintetinės veiklios paviršinės medžiagos  (anijoninės)</t>
  </si>
  <si>
    <t>Fosfatai</t>
  </si>
  <si>
    <t>NH4 ir amonio druskos</t>
  </si>
  <si>
    <t>Nitritai</t>
  </si>
  <si>
    <t>Nitratai</t>
  </si>
  <si>
    <t>Nonilfenoliai</t>
  </si>
  <si>
    <t xml:space="preserve">                                                         Teršalų išleidimas savivaldybėse į paviršinius vandens telkinius 2012 m. t/metus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</si>
</sst>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7.421875" style="6" customWidth="1"/>
    <col min="2" max="2" width="10.00390625" style="6" bestFit="1" customWidth="1"/>
    <col min="3" max="3" width="11.00390625" style="6" bestFit="1" customWidth="1"/>
    <col min="4" max="4" width="14.57421875" style="6" customWidth="1"/>
    <col min="5" max="5" width="9.28125" style="6" bestFit="1" customWidth="1"/>
    <col min="6" max="6" width="10.00390625" style="6" bestFit="1" customWidth="1"/>
    <col min="7" max="7" width="10.00390625" style="6" customWidth="1"/>
    <col min="8" max="8" width="9.28125" style="6" customWidth="1"/>
    <col min="9" max="9" width="8.00390625" style="6" customWidth="1"/>
    <col min="10" max="11" width="9.7109375" style="6" customWidth="1"/>
    <col min="12" max="12" width="13.7109375" style="6" customWidth="1"/>
    <col min="13" max="13" width="10.00390625" style="6" customWidth="1"/>
    <col min="14" max="14" width="9.00390625" style="6" customWidth="1"/>
    <col min="15" max="16" width="11.140625" style="6" customWidth="1"/>
    <col min="17" max="17" width="9.421875" style="6" customWidth="1"/>
    <col min="18" max="18" width="10.00390625" style="6" bestFit="1" customWidth="1"/>
    <col min="19" max="19" width="18.57421875" style="6" customWidth="1"/>
    <col min="20" max="20" width="9.140625" style="6" customWidth="1"/>
    <col min="21" max="21" width="12.140625" style="6" customWidth="1"/>
    <col min="22" max="22" width="8.140625" style="6" customWidth="1"/>
    <col min="23" max="24" width="7.00390625" style="6" bestFit="1" customWidth="1"/>
    <col min="25" max="26" width="11.140625" style="6" customWidth="1"/>
    <col min="27" max="29" width="7.00390625" style="6" bestFit="1" customWidth="1"/>
    <col min="30" max="30" width="9.140625" style="6" customWidth="1"/>
    <col min="31" max="31" width="9.8515625" style="6" customWidth="1"/>
    <col min="32" max="32" width="8.7109375" style="6" customWidth="1"/>
    <col min="33" max="33" width="9.140625" style="6" customWidth="1"/>
    <col min="34" max="34" width="9.00390625" style="6" bestFit="1" customWidth="1"/>
    <col min="35" max="35" width="8.7109375" style="6" customWidth="1"/>
    <col min="36" max="36" width="10.8515625" style="6" customWidth="1"/>
    <col min="37" max="37" width="11.140625" style="6" customWidth="1"/>
    <col min="38" max="38" width="18.57421875" style="6" customWidth="1"/>
    <col min="39" max="16384" width="9.140625" style="6" customWidth="1"/>
  </cols>
  <sheetData>
    <row r="1" spans="1:38" ht="13.5" customHeight="1" thickBot="1">
      <c r="A1" s="3" t="s">
        <v>110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</row>
    <row r="2" spans="1:38" ht="0.75" customHeight="1" thickBot="1">
      <c r="A2" s="13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ht="14.25" customHeight="1" hidden="1">
      <c r="A3" s="13"/>
    </row>
    <row r="4" spans="1:38" ht="37.5" customHeight="1" thickBot="1">
      <c r="A4" s="14" t="s">
        <v>90</v>
      </c>
      <c r="B4" s="15" t="s">
        <v>0</v>
      </c>
      <c r="C4" s="16" t="s">
        <v>1</v>
      </c>
      <c r="D4" s="16" t="s">
        <v>97</v>
      </c>
      <c r="E4" s="16" t="s">
        <v>4</v>
      </c>
      <c r="F4" s="16" t="s">
        <v>96</v>
      </c>
      <c r="G4" s="16" t="s">
        <v>107</v>
      </c>
      <c r="H4" s="17" t="s">
        <v>89</v>
      </c>
      <c r="I4" s="17" t="s">
        <v>108</v>
      </c>
      <c r="J4" s="17" t="s">
        <v>91</v>
      </c>
      <c r="K4" s="17" t="s">
        <v>106</v>
      </c>
      <c r="L4" s="17" t="s">
        <v>92</v>
      </c>
      <c r="M4" s="17" t="s">
        <v>95</v>
      </c>
      <c r="N4" s="17" t="s">
        <v>105</v>
      </c>
      <c r="O4" s="17" t="s">
        <v>93</v>
      </c>
      <c r="P4" s="16" t="s">
        <v>3</v>
      </c>
      <c r="Q4" s="16" t="s">
        <v>13</v>
      </c>
      <c r="R4" s="16" t="s">
        <v>2</v>
      </c>
      <c r="S4" s="16" t="s">
        <v>104</v>
      </c>
      <c r="T4" s="16" t="s">
        <v>5</v>
      </c>
      <c r="U4" s="16" t="s">
        <v>101</v>
      </c>
      <c r="V4" s="16" t="s">
        <v>100</v>
      </c>
      <c r="W4" s="16" t="s">
        <v>99</v>
      </c>
      <c r="X4" s="16" t="s">
        <v>102</v>
      </c>
      <c r="Y4" s="16" t="s">
        <v>103</v>
      </c>
      <c r="Z4" s="16" t="s">
        <v>8</v>
      </c>
      <c r="AA4" s="16" t="s">
        <v>6</v>
      </c>
      <c r="AB4" s="16" t="s">
        <v>14</v>
      </c>
      <c r="AC4" s="16" t="s">
        <v>7</v>
      </c>
      <c r="AD4" s="16" t="s">
        <v>16</v>
      </c>
      <c r="AE4" s="16" t="s">
        <v>11</v>
      </c>
      <c r="AF4" s="16" t="s">
        <v>12</v>
      </c>
      <c r="AG4" s="16" t="s">
        <v>98</v>
      </c>
      <c r="AH4" s="16" t="s">
        <v>9</v>
      </c>
      <c r="AI4" s="16" t="s">
        <v>10</v>
      </c>
      <c r="AJ4" s="16" t="s">
        <v>15</v>
      </c>
      <c r="AK4" s="35" t="s">
        <v>94</v>
      </c>
      <c r="AL4" s="34" t="s">
        <v>109</v>
      </c>
    </row>
    <row r="5" spans="1:38" ht="13.5" thickBot="1">
      <c r="A5" s="7" t="s">
        <v>77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</row>
    <row r="6" spans="1:51" ht="12.75">
      <c r="A6" s="25" t="s">
        <v>18</v>
      </c>
      <c r="B6" s="18">
        <v>3.74</v>
      </c>
      <c r="C6" s="18">
        <v>0.183</v>
      </c>
      <c r="D6" s="18">
        <v>4.817</v>
      </c>
      <c r="E6" s="18">
        <v>0.066</v>
      </c>
      <c r="F6" s="18">
        <v>1.689</v>
      </c>
      <c r="G6" s="18"/>
      <c r="H6" s="10">
        <v>0.024000000000000004</v>
      </c>
      <c r="I6" s="18"/>
      <c r="J6" s="10">
        <v>0.4790000000000001</v>
      </c>
      <c r="K6" s="18"/>
      <c r="L6" s="10">
        <v>0.669</v>
      </c>
      <c r="M6" s="18">
        <v>0.409</v>
      </c>
      <c r="N6" s="18"/>
      <c r="O6" s="18">
        <v>0.30700000000000005</v>
      </c>
      <c r="P6" s="18">
        <v>10.827</v>
      </c>
      <c r="Q6" s="18"/>
      <c r="R6" s="18"/>
      <c r="S6" s="18">
        <v>0.0155</v>
      </c>
      <c r="T6" s="18">
        <v>0.021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>
        <v>0.021</v>
      </c>
      <c r="AH6" s="18"/>
      <c r="AI6" s="18"/>
      <c r="AJ6" s="18"/>
      <c r="AK6" s="18"/>
      <c r="AL6" s="18"/>
      <c r="AY6" s="19"/>
    </row>
    <row r="7" spans="1:51" ht="12.75">
      <c r="A7" s="26" t="s">
        <v>19</v>
      </c>
      <c r="B7" s="20">
        <v>35.4098</v>
      </c>
      <c r="C7" s="20">
        <v>126.55</v>
      </c>
      <c r="D7" s="20">
        <v>138.7183</v>
      </c>
      <c r="E7" s="20">
        <v>1.3289</v>
      </c>
      <c r="F7" s="20">
        <v>27.352</v>
      </c>
      <c r="G7" s="20"/>
      <c r="H7" s="11">
        <v>0.3943</v>
      </c>
      <c r="I7" s="20"/>
      <c r="J7" s="11">
        <v>19.355</v>
      </c>
      <c r="K7" s="20"/>
      <c r="L7" s="11">
        <v>1.4789</v>
      </c>
      <c r="M7" s="20">
        <v>3.0689</v>
      </c>
      <c r="N7" s="20"/>
      <c r="O7" s="20">
        <v>2.4366</v>
      </c>
      <c r="P7" s="20">
        <v>523.31</v>
      </c>
      <c r="Q7" s="20"/>
      <c r="R7" s="20"/>
      <c r="S7" s="20">
        <v>0.3718</v>
      </c>
      <c r="T7" s="20">
        <v>9.92</v>
      </c>
      <c r="U7" s="20"/>
      <c r="V7" s="20"/>
      <c r="W7" s="20"/>
      <c r="X7" s="20">
        <v>0.088</v>
      </c>
      <c r="Y7" s="20">
        <v>0.0229</v>
      </c>
      <c r="Z7" s="20"/>
      <c r="AA7" s="20">
        <v>0.0267</v>
      </c>
      <c r="AB7" s="20"/>
      <c r="AC7" s="20">
        <v>0.4148</v>
      </c>
      <c r="AD7" s="20"/>
      <c r="AE7" s="20"/>
      <c r="AF7" s="20"/>
      <c r="AG7" s="20"/>
      <c r="AH7" s="20"/>
      <c r="AI7" s="20"/>
      <c r="AJ7" s="20"/>
      <c r="AK7" s="20"/>
      <c r="AL7" s="20"/>
      <c r="AY7" s="19"/>
    </row>
    <row r="8" spans="1:51" ht="12.75">
      <c r="A8" s="26" t="s">
        <v>23</v>
      </c>
      <c r="B8" s="20">
        <v>11.9452</v>
      </c>
      <c r="C8" s="20">
        <v>56.9911</v>
      </c>
      <c r="D8" s="20">
        <v>19.0618</v>
      </c>
      <c r="E8" s="20">
        <v>0.2108</v>
      </c>
      <c r="F8" s="20">
        <v>10.7782</v>
      </c>
      <c r="G8" s="20"/>
      <c r="H8" s="11">
        <v>0.17170000000000002</v>
      </c>
      <c r="I8" s="20"/>
      <c r="J8" s="11">
        <v>2.6897</v>
      </c>
      <c r="K8" s="20"/>
      <c r="L8" s="11">
        <v>5.02</v>
      </c>
      <c r="M8" s="20">
        <v>1.4115</v>
      </c>
      <c r="N8" s="20"/>
      <c r="O8" s="20">
        <v>0.8617</v>
      </c>
      <c r="P8" s="20">
        <v>613.8676</v>
      </c>
      <c r="Q8" s="20">
        <v>0.407</v>
      </c>
      <c r="R8" s="20">
        <v>76.181</v>
      </c>
      <c r="S8" s="20">
        <v>0.1907</v>
      </c>
      <c r="T8" s="20">
        <v>6.5112</v>
      </c>
      <c r="U8" s="20"/>
      <c r="V8" s="20"/>
      <c r="W8" s="20"/>
      <c r="X8" s="20">
        <v>0</v>
      </c>
      <c r="Y8" s="20">
        <v>0</v>
      </c>
      <c r="Z8" s="20"/>
      <c r="AA8" s="20">
        <v>0.0147</v>
      </c>
      <c r="AB8" s="20"/>
      <c r="AC8" s="20">
        <v>0.0977</v>
      </c>
      <c r="AD8" s="20"/>
      <c r="AE8" s="20">
        <v>0.0521</v>
      </c>
      <c r="AF8" s="20"/>
      <c r="AG8" s="20"/>
      <c r="AH8" s="20"/>
      <c r="AI8" s="20">
        <v>0</v>
      </c>
      <c r="AJ8" s="20"/>
      <c r="AK8" s="20"/>
      <c r="AL8" s="20"/>
      <c r="AY8" s="19"/>
    </row>
    <row r="9" spans="1:51" ht="12.75">
      <c r="A9" s="26" t="s">
        <v>40</v>
      </c>
      <c r="B9" s="11">
        <v>2.1778</v>
      </c>
      <c r="C9" s="11">
        <v>7.7429</v>
      </c>
      <c r="D9" s="11">
        <v>2.4367</v>
      </c>
      <c r="E9" s="11">
        <v>0.134</v>
      </c>
      <c r="F9" s="11">
        <v>2.1587</v>
      </c>
      <c r="G9" s="11"/>
      <c r="H9" s="11">
        <v>0.0303</v>
      </c>
      <c r="I9" s="11"/>
      <c r="J9" s="11">
        <v>0.4232</v>
      </c>
      <c r="K9" s="11"/>
      <c r="L9" s="11">
        <v>0.5503</v>
      </c>
      <c r="M9" s="11">
        <v>0.269</v>
      </c>
      <c r="N9" s="11"/>
      <c r="O9" s="11">
        <v>0.1764</v>
      </c>
      <c r="P9" s="11">
        <v>19.038</v>
      </c>
      <c r="Q9" s="11"/>
      <c r="R9" s="11"/>
      <c r="S9" s="11">
        <v>0.0302</v>
      </c>
      <c r="T9" s="11">
        <v>0.5474</v>
      </c>
      <c r="U9" s="11"/>
      <c r="V9" s="11">
        <v>0</v>
      </c>
      <c r="W9" s="11"/>
      <c r="X9" s="11">
        <v>0</v>
      </c>
      <c r="Y9" s="11">
        <v>0</v>
      </c>
      <c r="Z9" s="11"/>
      <c r="AA9" s="11">
        <v>0.0016</v>
      </c>
      <c r="AB9" s="11">
        <v>0</v>
      </c>
      <c r="AC9" s="11">
        <v>0</v>
      </c>
      <c r="AD9" s="11"/>
      <c r="AE9" s="11">
        <v>0</v>
      </c>
      <c r="AF9" s="11">
        <v>0</v>
      </c>
      <c r="AG9" s="11"/>
      <c r="AH9" s="11">
        <v>0</v>
      </c>
      <c r="AI9" s="11"/>
      <c r="AJ9" s="11"/>
      <c r="AK9" s="11"/>
      <c r="AL9" s="11"/>
      <c r="AY9" s="6">
        <v>0</v>
      </c>
    </row>
    <row r="10" spans="1:38" ht="12.75">
      <c r="A10" s="26" t="s">
        <v>71</v>
      </c>
      <c r="B10" s="11">
        <v>13.6895</v>
      </c>
      <c r="C10" s="11">
        <v>48.3046</v>
      </c>
      <c r="D10" s="11">
        <v>14.7275</v>
      </c>
      <c r="E10" s="11">
        <v>0.1313</v>
      </c>
      <c r="F10" s="11">
        <v>9.1941</v>
      </c>
      <c r="G10" s="21">
        <v>0.0966</v>
      </c>
      <c r="H10" s="21"/>
      <c r="I10" s="21">
        <v>2.3641</v>
      </c>
      <c r="J10" s="21"/>
      <c r="K10" s="21">
        <v>4.6998</v>
      </c>
      <c r="L10" s="21"/>
      <c r="M10" s="21">
        <v>1.2571</v>
      </c>
      <c r="N10" s="21">
        <v>0.7858</v>
      </c>
      <c r="O10" s="21"/>
      <c r="P10" s="21">
        <v>57.6441</v>
      </c>
      <c r="Q10" s="21"/>
      <c r="R10" s="21">
        <v>16.302</v>
      </c>
      <c r="S10" s="21">
        <v>0.1308</v>
      </c>
      <c r="T10" s="21">
        <v>2.862</v>
      </c>
      <c r="U10" s="21"/>
      <c r="V10" s="21"/>
      <c r="W10" s="21"/>
      <c r="X10" s="21"/>
      <c r="Y10" s="21">
        <v>0.0024</v>
      </c>
      <c r="Z10" s="21"/>
      <c r="AA10" s="21">
        <v>0.058</v>
      </c>
      <c r="AB10" s="21"/>
      <c r="AC10" s="21">
        <v>0.0414</v>
      </c>
      <c r="AD10" s="21"/>
      <c r="AE10" s="21"/>
      <c r="AF10" s="21"/>
      <c r="AG10" s="21"/>
      <c r="AH10" s="21"/>
      <c r="AI10" s="21"/>
      <c r="AJ10" s="21"/>
      <c r="AK10" s="21"/>
      <c r="AL10" s="21">
        <v>0.0004</v>
      </c>
    </row>
    <row r="11" spans="1:38" ht="13.5" thickBot="1">
      <c r="A11" s="29" t="s">
        <v>78</v>
      </c>
      <c r="B11" s="12">
        <f aca="true" t="shared" si="0" ref="B11:AL11">SUM(B6:B10)</f>
        <v>66.9623</v>
      </c>
      <c r="C11" s="12">
        <f t="shared" si="0"/>
        <v>239.7716</v>
      </c>
      <c r="D11" s="12">
        <f t="shared" si="0"/>
        <v>179.7613</v>
      </c>
      <c r="E11" s="12">
        <f t="shared" si="0"/>
        <v>1.871</v>
      </c>
      <c r="F11" s="12">
        <f t="shared" si="0"/>
        <v>51.172000000000004</v>
      </c>
      <c r="G11" s="12">
        <f>SUM(G6:G10)</f>
        <v>0.0966</v>
      </c>
      <c r="H11" s="12">
        <f t="shared" si="0"/>
        <v>0.6203000000000001</v>
      </c>
      <c r="I11" s="12">
        <f>SUM(I6:I10)</f>
        <v>2.3641</v>
      </c>
      <c r="J11" s="12">
        <f t="shared" si="0"/>
        <v>22.9469</v>
      </c>
      <c r="K11" s="12">
        <f>SUM(K6:K10)</f>
        <v>4.6998</v>
      </c>
      <c r="L11" s="12">
        <f t="shared" si="0"/>
        <v>7.7181999999999995</v>
      </c>
      <c r="M11" s="12">
        <f t="shared" si="0"/>
        <v>6.415500000000001</v>
      </c>
      <c r="N11" s="12">
        <f>SUM(N6:N10)</f>
        <v>0.7858</v>
      </c>
      <c r="O11" s="12">
        <f t="shared" si="0"/>
        <v>3.7817</v>
      </c>
      <c r="P11" s="12">
        <f t="shared" si="0"/>
        <v>1224.6867</v>
      </c>
      <c r="Q11" s="12">
        <f t="shared" si="0"/>
        <v>0.407</v>
      </c>
      <c r="R11" s="12">
        <f t="shared" si="0"/>
        <v>92.483</v>
      </c>
      <c r="S11" s="12">
        <f t="shared" si="0"/>
        <v>0.7390000000000001</v>
      </c>
      <c r="T11" s="12">
        <f t="shared" si="0"/>
        <v>19.861600000000003</v>
      </c>
      <c r="U11" s="12">
        <f t="shared" si="0"/>
        <v>0</v>
      </c>
      <c r="V11" s="12">
        <f t="shared" si="0"/>
        <v>0</v>
      </c>
      <c r="W11" s="12">
        <f t="shared" si="0"/>
        <v>0</v>
      </c>
      <c r="X11" s="12">
        <f t="shared" si="0"/>
        <v>0.088</v>
      </c>
      <c r="Y11" s="12">
        <f t="shared" si="0"/>
        <v>0.0253</v>
      </c>
      <c r="Z11" s="12">
        <f t="shared" si="0"/>
        <v>0</v>
      </c>
      <c r="AA11" s="12">
        <f t="shared" si="0"/>
        <v>0.101</v>
      </c>
      <c r="AB11" s="12">
        <f t="shared" si="0"/>
        <v>0</v>
      </c>
      <c r="AC11" s="12">
        <f t="shared" si="0"/>
        <v>0.5539</v>
      </c>
      <c r="AD11" s="12">
        <f t="shared" si="0"/>
        <v>0</v>
      </c>
      <c r="AE11" s="12">
        <f t="shared" si="0"/>
        <v>0.0521</v>
      </c>
      <c r="AF11" s="12">
        <f t="shared" si="0"/>
        <v>0</v>
      </c>
      <c r="AG11" s="12">
        <f t="shared" si="0"/>
        <v>0.021</v>
      </c>
      <c r="AH11" s="12">
        <f t="shared" si="0"/>
        <v>0</v>
      </c>
      <c r="AI11" s="12">
        <f t="shared" si="0"/>
        <v>0</v>
      </c>
      <c r="AJ11" s="12">
        <f t="shared" si="0"/>
        <v>0</v>
      </c>
      <c r="AK11" s="12">
        <f t="shared" si="0"/>
        <v>0</v>
      </c>
      <c r="AL11" s="12">
        <f t="shared" si="0"/>
        <v>0.0004</v>
      </c>
    </row>
    <row r="12" spans="1:38" ht="13.5" thickBot="1">
      <c r="A12" s="22" t="s">
        <v>80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4"/>
    </row>
    <row r="13" spans="1:38" ht="12.75">
      <c r="A13" s="27" t="s">
        <v>21</v>
      </c>
      <c r="B13" s="10">
        <v>4.3637</v>
      </c>
      <c r="C13" s="10">
        <v>23.63</v>
      </c>
      <c r="D13" s="10">
        <v>11.7147</v>
      </c>
      <c r="E13" s="10">
        <v>0.0956</v>
      </c>
      <c r="F13" s="10">
        <v>7.33</v>
      </c>
      <c r="G13" s="10"/>
      <c r="H13" s="10">
        <v>0.112</v>
      </c>
      <c r="I13" s="10"/>
      <c r="J13" s="10">
        <v>4.266</v>
      </c>
      <c r="K13" s="10"/>
      <c r="L13" s="10">
        <v>0.505</v>
      </c>
      <c r="M13" s="10">
        <v>0.9307</v>
      </c>
      <c r="N13" s="10"/>
      <c r="O13" s="10">
        <v>0.527</v>
      </c>
      <c r="P13" s="10">
        <v>34.04</v>
      </c>
      <c r="Q13" s="10">
        <v>0.139</v>
      </c>
      <c r="R13" s="10">
        <v>66.07</v>
      </c>
      <c r="S13" s="10">
        <v>0.0063</v>
      </c>
      <c r="T13" s="10">
        <v>0.429</v>
      </c>
      <c r="U13" s="10"/>
      <c r="V13" s="10"/>
      <c r="W13" s="10">
        <v>0.0021</v>
      </c>
      <c r="X13" s="10">
        <v>0.024</v>
      </c>
      <c r="Y13" s="10">
        <v>0.0044</v>
      </c>
      <c r="Z13" s="10"/>
      <c r="AA13" s="10">
        <v>0.0039</v>
      </c>
      <c r="AB13" s="10">
        <v>0.0209</v>
      </c>
      <c r="AC13" s="10">
        <v>0.0497</v>
      </c>
      <c r="AD13" s="10"/>
      <c r="AE13" s="10">
        <v>0.0556</v>
      </c>
      <c r="AF13" s="10">
        <v>0</v>
      </c>
      <c r="AG13" s="10"/>
      <c r="AH13" s="10"/>
      <c r="AI13" s="10"/>
      <c r="AJ13" s="10"/>
      <c r="AK13" s="10"/>
      <c r="AL13" s="10"/>
    </row>
    <row r="14" spans="1:38" ht="12.75">
      <c r="A14" s="28" t="s">
        <v>26</v>
      </c>
      <c r="B14" s="11">
        <v>32.557</v>
      </c>
      <c r="C14" s="11">
        <v>180.61</v>
      </c>
      <c r="D14" s="11">
        <v>24.66</v>
      </c>
      <c r="E14" s="11">
        <v>0.8687</v>
      </c>
      <c r="F14" s="11">
        <v>111.55</v>
      </c>
      <c r="G14" s="11"/>
      <c r="H14" s="11">
        <v>1.53</v>
      </c>
      <c r="I14" s="11"/>
      <c r="J14" s="11">
        <v>90.81</v>
      </c>
      <c r="K14" s="11"/>
      <c r="L14" s="11">
        <v>12.74</v>
      </c>
      <c r="M14" s="11">
        <v>5.16</v>
      </c>
      <c r="N14" s="11"/>
      <c r="O14" s="11">
        <v>2.3800000000000003</v>
      </c>
      <c r="P14" s="11">
        <v>571.57</v>
      </c>
      <c r="Q14" s="11"/>
      <c r="R14" s="11">
        <v>845.48</v>
      </c>
      <c r="S14" s="11">
        <v>0.11</v>
      </c>
      <c r="T14" s="11">
        <v>8.36</v>
      </c>
      <c r="U14" s="11"/>
      <c r="V14" s="11"/>
      <c r="W14" s="11">
        <v>0.02</v>
      </c>
      <c r="X14" s="11">
        <v>0.01</v>
      </c>
      <c r="Y14" s="11">
        <v>0.01</v>
      </c>
      <c r="Z14" s="11"/>
      <c r="AA14" s="11">
        <v>0.07</v>
      </c>
      <c r="AB14" s="11"/>
      <c r="AC14" s="11">
        <v>0.19</v>
      </c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2.75">
      <c r="A15" s="28" t="s">
        <v>29</v>
      </c>
      <c r="B15" s="11">
        <v>13.182</v>
      </c>
      <c r="C15" s="11">
        <v>93.618</v>
      </c>
      <c r="D15" s="11">
        <v>24.373</v>
      </c>
      <c r="E15" s="11">
        <v>0.1905</v>
      </c>
      <c r="F15" s="11">
        <v>40.582</v>
      </c>
      <c r="G15" s="11">
        <v>0.3605</v>
      </c>
      <c r="H15" s="11">
        <v>0.10750000000000001</v>
      </c>
      <c r="I15" s="11">
        <v>6.651</v>
      </c>
      <c r="J15" s="11">
        <v>13.585</v>
      </c>
      <c r="K15" s="11">
        <v>10.325</v>
      </c>
      <c r="L15" s="11">
        <v>2.878</v>
      </c>
      <c r="M15" s="11">
        <v>4.301</v>
      </c>
      <c r="N15" s="11">
        <v>3.506</v>
      </c>
      <c r="O15" s="11"/>
      <c r="P15" s="11">
        <v>206.658</v>
      </c>
      <c r="Q15" s="11"/>
      <c r="R15" s="11">
        <v>39.504</v>
      </c>
      <c r="S15" s="11">
        <v>0.092</v>
      </c>
      <c r="T15" s="11">
        <v>3.991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2.75">
      <c r="A16" s="28" t="s">
        <v>31</v>
      </c>
      <c r="B16" s="11">
        <v>171.32</v>
      </c>
      <c r="C16" s="11">
        <v>697.7319</v>
      </c>
      <c r="D16" s="11">
        <v>272.6469</v>
      </c>
      <c r="E16" s="11">
        <v>2.0142</v>
      </c>
      <c r="F16" s="11">
        <v>196.5372</v>
      </c>
      <c r="G16" s="11">
        <v>2.5851</v>
      </c>
      <c r="H16" s="11">
        <v>0.0001</v>
      </c>
      <c r="I16" s="11">
        <v>67.9488</v>
      </c>
      <c r="J16" s="11">
        <v>0.003</v>
      </c>
      <c r="K16" s="11">
        <v>25.2659</v>
      </c>
      <c r="L16" s="11">
        <v>0.0365</v>
      </c>
      <c r="M16" s="11">
        <v>9.3101</v>
      </c>
      <c r="N16" s="11">
        <v>2.0301</v>
      </c>
      <c r="O16" s="11">
        <v>0.0003</v>
      </c>
      <c r="P16" s="11">
        <v>2615.3422</v>
      </c>
      <c r="Q16" s="11"/>
      <c r="R16" s="11">
        <v>2333.832</v>
      </c>
      <c r="S16" s="11">
        <v>1.429</v>
      </c>
      <c r="T16" s="11">
        <v>29.056</v>
      </c>
      <c r="U16" s="11">
        <v>0.0006</v>
      </c>
      <c r="V16" s="11">
        <v>0</v>
      </c>
      <c r="W16" s="11"/>
      <c r="X16" s="11">
        <v>0.0026</v>
      </c>
      <c r="Y16" s="11">
        <v>0.0059</v>
      </c>
      <c r="Z16" s="11"/>
      <c r="AA16" s="11">
        <v>0.085</v>
      </c>
      <c r="AB16" s="11"/>
      <c r="AC16" s="11">
        <v>0.959</v>
      </c>
      <c r="AD16" s="11"/>
      <c r="AE16" s="11">
        <v>0.633</v>
      </c>
      <c r="AF16" s="11"/>
      <c r="AG16" s="11"/>
      <c r="AH16" s="11"/>
      <c r="AI16" s="11"/>
      <c r="AJ16" s="11"/>
      <c r="AK16" s="11"/>
      <c r="AL16" s="11"/>
    </row>
    <row r="17" spans="1:38" ht="12.75">
      <c r="A17" s="28" t="s">
        <v>32</v>
      </c>
      <c r="B17" s="11">
        <v>16.1576</v>
      </c>
      <c r="C17" s="11">
        <v>46.443</v>
      </c>
      <c r="D17" s="11">
        <v>20.4363</v>
      </c>
      <c r="E17" s="11">
        <v>0.0753</v>
      </c>
      <c r="F17" s="11">
        <v>15.958</v>
      </c>
      <c r="G17" s="11">
        <v>0.252</v>
      </c>
      <c r="H17" s="11"/>
      <c r="I17" s="11">
        <v>2.821</v>
      </c>
      <c r="J17" s="11"/>
      <c r="K17" s="11">
        <v>0.231</v>
      </c>
      <c r="L17" s="11"/>
      <c r="M17" s="11">
        <v>1.839</v>
      </c>
      <c r="N17" s="11">
        <v>0.052</v>
      </c>
      <c r="O17" s="11"/>
      <c r="P17" s="11">
        <v>19.7045</v>
      </c>
      <c r="Q17" s="11"/>
      <c r="R17" s="11">
        <v>16.0034</v>
      </c>
      <c r="S17" s="11"/>
      <c r="T17" s="11">
        <v>0.016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2.75">
      <c r="A18" s="28" t="s">
        <v>34</v>
      </c>
      <c r="B18" s="11">
        <v>49.21</v>
      </c>
      <c r="C18" s="11">
        <v>302.896</v>
      </c>
      <c r="D18" s="11">
        <v>81.85</v>
      </c>
      <c r="E18" s="11">
        <v>0.7059</v>
      </c>
      <c r="F18" s="11">
        <v>61.834</v>
      </c>
      <c r="G18" s="11">
        <v>0.0002</v>
      </c>
      <c r="H18" s="11">
        <v>0.79</v>
      </c>
      <c r="I18" s="11">
        <v>0.028</v>
      </c>
      <c r="J18" s="11">
        <v>16.13</v>
      </c>
      <c r="K18" s="11">
        <v>0.26</v>
      </c>
      <c r="L18" s="11">
        <v>32.32</v>
      </c>
      <c r="M18" s="11">
        <v>4.63</v>
      </c>
      <c r="N18" s="11"/>
      <c r="O18" s="11">
        <v>3.04</v>
      </c>
      <c r="P18" s="11">
        <v>821.76</v>
      </c>
      <c r="Q18" s="11">
        <v>2.7</v>
      </c>
      <c r="R18" s="11">
        <v>813.85</v>
      </c>
      <c r="S18" s="11">
        <v>0.2</v>
      </c>
      <c r="T18" s="11">
        <v>5.71</v>
      </c>
      <c r="U18" s="11"/>
      <c r="V18" s="11"/>
      <c r="W18" s="11"/>
      <c r="X18" s="11">
        <v>0</v>
      </c>
      <c r="Y18" s="11">
        <v>0.08</v>
      </c>
      <c r="Z18" s="11"/>
      <c r="AA18" s="11">
        <v>0</v>
      </c>
      <c r="AB18" s="11"/>
      <c r="AC18" s="11">
        <v>0.54</v>
      </c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2.75">
      <c r="A19" s="28" t="s">
        <v>52</v>
      </c>
      <c r="B19" s="11">
        <v>10.401</v>
      </c>
      <c r="C19" s="11">
        <v>1.905</v>
      </c>
      <c r="D19" s="11">
        <v>22.5433</v>
      </c>
      <c r="E19" s="11">
        <v>0.0479</v>
      </c>
      <c r="F19" s="11">
        <v>2.387</v>
      </c>
      <c r="G19" s="11"/>
      <c r="H19" s="11">
        <v>0.08230000000000001</v>
      </c>
      <c r="I19" s="11"/>
      <c r="J19" s="11">
        <v>1.0923</v>
      </c>
      <c r="K19" s="11"/>
      <c r="L19" s="11">
        <v>0.819</v>
      </c>
      <c r="M19" s="11">
        <v>0.5038</v>
      </c>
      <c r="N19" s="11"/>
      <c r="O19" s="11">
        <v>0.21300000000000002</v>
      </c>
      <c r="P19" s="11">
        <v>8.5756</v>
      </c>
      <c r="Q19" s="11"/>
      <c r="R19" s="11"/>
      <c r="S19" s="11">
        <v>0.0082</v>
      </c>
      <c r="T19" s="11">
        <v>0.016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>
        <v>0</v>
      </c>
      <c r="AK19" s="11"/>
      <c r="AL19" s="11"/>
    </row>
    <row r="20" spans="1:38" ht="12.75">
      <c r="A20" s="28" t="s">
        <v>54</v>
      </c>
      <c r="B20" s="11">
        <v>17.371</v>
      </c>
      <c r="C20" s="11">
        <v>72.835</v>
      </c>
      <c r="D20" s="11">
        <v>18.584</v>
      </c>
      <c r="E20" s="11">
        <v>0.135</v>
      </c>
      <c r="F20" s="11">
        <v>15.879</v>
      </c>
      <c r="G20" s="11">
        <v>0.058</v>
      </c>
      <c r="H20" s="11"/>
      <c r="I20" s="11">
        <v>0.368</v>
      </c>
      <c r="J20" s="11"/>
      <c r="K20" s="11">
        <v>10.74</v>
      </c>
      <c r="L20" s="11"/>
      <c r="M20" s="11">
        <v>1.696</v>
      </c>
      <c r="N20" s="11">
        <v>1.086</v>
      </c>
      <c r="O20" s="11"/>
      <c r="P20" s="11">
        <v>649.679</v>
      </c>
      <c r="Q20" s="11"/>
      <c r="R20" s="11">
        <v>59.52</v>
      </c>
      <c r="S20" s="11"/>
      <c r="T20" s="11">
        <v>6.64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3.5" thickBot="1">
      <c r="A21" s="30" t="s">
        <v>78</v>
      </c>
      <c r="B21" s="12">
        <f>SUM(B13:B20)</f>
        <v>314.5623</v>
      </c>
      <c r="C21" s="12">
        <f aca="true" t="shared" si="1" ref="C21:AH21">SUM(C13:C20)</f>
        <v>1419.6689</v>
      </c>
      <c r="D21" s="12">
        <f t="shared" si="1"/>
        <v>476.80820000000006</v>
      </c>
      <c r="E21" s="12">
        <f t="shared" si="1"/>
        <v>4.133100000000001</v>
      </c>
      <c r="F21" s="12">
        <f t="shared" si="1"/>
        <v>452.0572</v>
      </c>
      <c r="G21" s="12">
        <f>SUM(G13:G20)</f>
        <v>3.2558000000000002</v>
      </c>
      <c r="H21" s="12">
        <f t="shared" si="1"/>
        <v>2.6219</v>
      </c>
      <c r="I21" s="12">
        <f>SUM(I13:I20)</f>
        <v>77.8168</v>
      </c>
      <c r="J21" s="12">
        <f t="shared" si="1"/>
        <v>125.88629999999999</v>
      </c>
      <c r="K21" s="12">
        <f>SUM(K13:K20)</f>
        <v>46.8219</v>
      </c>
      <c r="L21" s="12">
        <f t="shared" si="1"/>
        <v>49.298500000000004</v>
      </c>
      <c r="M21" s="12">
        <f t="shared" si="1"/>
        <v>28.3706</v>
      </c>
      <c r="N21" s="12">
        <f>SUM(N13:N20)</f>
        <v>6.674099999999999</v>
      </c>
      <c r="O21" s="12">
        <f t="shared" si="1"/>
        <v>6.1603</v>
      </c>
      <c r="P21" s="12">
        <f t="shared" si="1"/>
        <v>4927.3293</v>
      </c>
      <c r="Q21" s="12">
        <f t="shared" si="1"/>
        <v>2.8390000000000004</v>
      </c>
      <c r="R21" s="12">
        <f t="shared" si="1"/>
        <v>4174.259400000001</v>
      </c>
      <c r="S21" s="12">
        <f t="shared" si="1"/>
        <v>1.8455</v>
      </c>
      <c r="T21" s="12">
        <f t="shared" si="1"/>
        <v>54.217999999999996</v>
      </c>
      <c r="U21" s="12">
        <f t="shared" si="1"/>
        <v>0.0006</v>
      </c>
      <c r="V21" s="12">
        <f t="shared" si="1"/>
        <v>0</v>
      </c>
      <c r="W21" s="12">
        <f t="shared" si="1"/>
        <v>0.0221</v>
      </c>
      <c r="X21" s="12">
        <f t="shared" si="1"/>
        <v>0.0366</v>
      </c>
      <c r="Y21" s="12">
        <f t="shared" si="1"/>
        <v>0.1003</v>
      </c>
      <c r="Z21" s="12">
        <f t="shared" si="1"/>
        <v>0</v>
      </c>
      <c r="AA21" s="12">
        <f t="shared" si="1"/>
        <v>0.1589</v>
      </c>
      <c r="AB21" s="12">
        <f t="shared" si="1"/>
        <v>0.0209</v>
      </c>
      <c r="AC21" s="12">
        <f t="shared" si="1"/>
        <v>1.7387</v>
      </c>
      <c r="AD21" s="12">
        <f t="shared" si="1"/>
        <v>0</v>
      </c>
      <c r="AE21" s="12">
        <f t="shared" si="1"/>
        <v>0.6886</v>
      </c>
      <c r="AF21" s="12">
        <f t="shared" si="1"/>
        <v>0</v>
      </c>
      <c r="AG21" s="12">
        <f t="shared" si="1"/>
        <v>0</v>
      </c>
      <c r="AH21" s="12">
        <f t="shared" si="1"/>
        <v>0</v>
      </c>
      <c r="AI21" s="12">
        <f>SUM(AI13:AI20)</f>
        <v>0</v>
      </c>
      <c r="AJ21" s="12">
        <f>SUM(AJ13:AJ20)</f>
        <v>0</v>
      </c>
      <c r="AK21" s="12">
        <f>SUM(AK13:AK20)</f>
        <v>0</v>
      </c>
      <c r="AL21" s="12">
        <f>SUM(AL13:AL20)</f>
        <v>0</v>
      </c>
    </row>
    <row r="22" spans="1:38" ht="13.5" thickBot="1">
      <c r="A22" s="22" t="s">
        <v>81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4"/>
    </row>
    <row r="23" spans="1:38" ht="12.75">
      <c r="A23" s="27" t="s">
        <v>36</v>
      </c>
      <c r="B23" s="10">
        <v>192.0533</v>
      </c>
      <c r="C23" s="10">
        <v>1376.3327</v>
      </c>
      <c r="D23" s="10">
        <v>600.2814</v>
      </c>
      <c r="E23" s="10">
        <v>4.0142</v>
      </c>
      <c r="F23" s="10">
        <v>181.401</v>
      </c>
      <c r="G23" s="10"/>
      <c r="H23" s="10">
        <v>0.4807</v>
      </c>
      <c r="I23" s="10"/>
      <c r="J23" s="10">
        <v>113.10109999999999</v>
      </c>
      <c r="K23" s="10"/>
      <c r="L23" s="10">
        <v>38.871</v>
      </c>
      <c r="M23" s="10">
        <v>9.7777</v>
      </c>
      <c r="N23" s="10"/>
      <c r="O23" s="10">
        <v>2.4773</v>
      </c>
      <c r="P23" s="10">
        <v>3204.6549</v>
      </c>
      <c r="Q23" s="10"/>
      <c r="R23" s="10">
        <v>1215.8281</v>
      </c>
      <c r="S23" s="10">
        <v>1.5603</v>
      </c>
      <c r="T23" s="10">
        <v>44.6486</v>
      </c>
      <c r="U23" s="10">
        <v>0.0015</v>
      </c>
      <c r="V23" s="10">
        <v>0</v>
      </c>
      <c r="W23" s="10">
        <v>0.004</v>
      </c>
      <c r="X23" s="10">
        <v>0.0231</v>
      </c>
      <c r="Y23" s="10">
        <v>0.0325</v>
      </c>
      <c r="Z23" s="10"/>
      <c r="AA23" s="10">
        <v>0.1353</v>
      </c>
      <c r="AB23" s="10">
        <v>0.0008</v>
      </c>
      <c r="AC23" s="10">
        <v>0.36</v>
      </c>
      <c r="AD23" s="10"/>
      <c r="AE23" s="10"/>
      <c r="AF23" s="10"/>
      <c r="AG23" s="10">
        <v>0.0054</v>
      </c>
      <c r="AH23" s="10">
        <v>0</v>
      </c>
      <c r="AI23" s="10"/>
      <c r="AJ23" s="10"/>
      <c r="AK23" s="10"/>
      <c r="AL23" s="10"/>
    </row>
    <row r="24" spans="1:38" ht="12.75">
      <c r="A24" s="28" t="s">
        <v>37</v>
      </c>
      <c r="B24" s="11">
        <v>5.3476</v>
      </c>
      <c r="C24" s="11">
        <v>11.235</v>
      </c>
      <c r="D24" s="11">
        <v>2.3456</v>
      </c>
      <c r="E24" s="11">
        <v>0.037</v>
      </c>
      <c r="F24" s="11">
        <v>5.5344</v>
      </c>
      <c r="G24" s="11"/>
      <c r="H24" s="11">
        <v>0.001</v>
      </c>
      <c r="I24" s="11"/>
      <c r="J24" s="11">
        <v>0.04</v>
      </c>
      <c r="K24" s="11"/>
      <c r="L24" s="11">
        <v>0.006</v>
      </c>
      <c r="M24" s="11">
        <v>0.7597</v>
      </c>
      <c r="N24" s="11"/>
      <c r="O24" s="11">
        <v>0.006</v>
      </c>
      <c r="P24" s="11">
        <v>41.541</v>
      </c>
      <c r="Q24" s="11"/>
      <c r="R24" s="11">
        <v>38.973</v>
      </c>
      <c r="S24" s="11">
        <v>0.0085</v>
      </c>
      <c r="T24" s="11">
        <v>0.4015</v>
      </c>
      <c r="U24" s="11">
        <v>0</v>
      </c>
      <c r="V24" s="11">
        <v>0</v>
      </c>
      <c r="W24" s="11"/>
      <c r="X24" s="11"/>
      <c r="Y24" s="11">
        <v>0</v>
      </c>
      <c r="Z24" s="11"/>
      <c r="AA24" s="11">
        <v>0.0001</v>
      </c>
      <c r="AB24" s="11"/>
      <c r="AC24" s="11">
        <v>0.0006</v>
      </c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2.75">
      <c r="A25" s="28" t="s">
        <v>38</v>
      </c>
      <c r="B25" s="11">
        <v>16.3334</v>
      </c>
      <c r="C25" s="11">
        <v>88.2027</v>
      </c>
      <c r="D25" s="11">
        <v>22.4085</v>
      </c>
      <c r="E25" s="11">
        <v>0.6352</v>
      </c>
      <c r="F25" s="11">
        <v>21.5405</v>
      </c>
      <c r="G25" s="11"/>
      <c r="H25" s="11">
        <v>0.1829</v>
      </c>
      <c r="I25" s="11"/>
      <c r="J25" s="11">
        <v>2.358</v>
      </c>
      <c r="K25" s="11"/>
      <c r="L25" s="11">
        <v>14.878</v>
      </c>
      <c r="M25" s="11">
        <v>1.4454</v>
      </c>
      <c r="N25" s="11"/>
      <c r="O25" s="11">
        <v>1.2558</v>
      </c>
      <c r="P25" s="11">
        <v>244.649</v>
      </c>
      <c r="Q25" s="11"/>
      <c r="R25" s="11"/>
      <c r="S25" s="11">
        <v>0.5174</v>
      </c>
      <c r="T25" s="11">
        <v>10.5537</v>
      </c>
      <c r="U25" s="11"/>
      <c r="V25" s="11"/>
      <c r="W25" s="11"/>
      <c r="X25" s="11"/>
      <c r="Y25" s="11">
        <v>0.038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2.75">
      <c r="A26" s="28" t="s">
        <v>44</v>
      </c>
      <c r="B26" s="11">
        <v>2.5835</v>
      </c>
      <c r="C26" s="11">
        <v>19.723</v>
      </c>
      <c r="D26" s="11">
        <v>3.481</v>
      </c>
      <c r="E26" s="11">
        <v>0.058</v>
      </c>
      <c r="F26" s="11">
        <v>7.85</v>
      </c>
      <c r="G26" s="11">
        <v>0.047</v>
      </c>
      <c r="H26" s="11"/>
      <c r="I26" s="11">
        <v>5.4</v>
      </c>
      <c r="J26" s="11"/>
      <c r="K26" s="11"/>
      <c r="L26" s="11">
        <v>1.1280000000000001</v>
      </c>
      <c r="M26" s="11">
        <v>0.908</v>
      </c>
      <c r="N26" s="11">
        <v>0.747</v>
      </c>
      <c r="O26" s="11"/>
      <c r="P26" s="11">
        <v>50.851</v>
      </c>
      <c r="Q26" s="11"/>
      <c r="R26" s="11">
        <v>12.958</v>
      </c>
      <c r="S26" s="11">
        <v>0.0491</v>
      </c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2.75">
      <c r="A27" s="28" t="s">
        <v>47</v>
      </c>
      <c r="B27" s="11">
        <v>14.4728</v>
      </c>
      <c r="C27" s="11">
        <v>91.8</v>
      </c>
      <c r="D27" s="11">
        <v>22.9269</v>
      </c>
      <c r="E27" s="11">
        <v>0.0078</v>
      </c>
      <c r="F27" s="11">
        <v>19.9</v>
      </c>
      <c r="G27" s="11"/>
      <c r="H27" s="11">
        <v>0.198</v>
      </c>
      <c r="I27" s="11"/>
      <c r="J27" s="11">
        <v>12.44</v>
      </c>
      <c r="K27" s="11"/>
      <c r="L27" s="11">
        <v>0.92</v>
      </c>
      <c r="M27" s="11">
        <v>1.2</v>
      </c>
      <c r="N27" s="11"/>
      <c r="O27" s="11">
        <v>0</v>
      </c>
      <c r="P27" s="11">
        <v>0.688</v>
      </c>
      <c r="Q27" s="11"/>
      <c r="R27" s="11"/>
      <c r="S27" s="11">
        <v>0.06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2.75">
      <c r="A28" s="28" t="s">
        <v>64</v>
      </c>
      <c r="B28" s="11">
        <v>1.3781</v>
      </c>
      <c r="C28" s="11">
        <v>13.011</v>
      </c>
      <c r="D28" s="11">
        <v>0.283</v>
      </c>
      <c r="E28" s="11">
        <v>0.0081</v>
      </c>
      <c r="F28" s="11">
        <v>3.519</v>
      </c>
      <c r="G28" s="11"/>
      <c r="H28" s="11"/>
      <c r="I28" s="11"/>
      <c r="J28" s="11"/>
      <c r="K28" s="11"/>
      <c r="L28" s="11"/>
      <c r="M28" s="11">
        <v>0.346</v>
      </c>
      <c r="N28" s="11"/>
      <c r="O28" s="11"/>
      <c r="P28" s="11">
        <v>1.12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2.75">
      <c r="A29" s="28" t="s">
        <v>62</v>
      </c>
      <c r="B29" s="11">
        <v>14.7622</v>
      </c>
      <c r="C29" s="11">
        <v>99.5152</v>
      </c>
      <c r="D29" s="11">
        <v>6.348</v>
      </c>
      <c r="E29" s="11">
        <v>0.2124</v>
      </c>
      <c r="F29" s="11">
        <v>27.5292</v>
      </c>
      <c r="G29" s="11"/>
      <c r="H29" s="11"/>
      <c r="I29" s="11"/>
      <c r="J29" s="11"/>
      <c r="K29" s="11"/>
      <c r="L29" s="11"/>
      <c r="M29" s="11">
        <v>1.3394</v>
      </c>
      <c r="N29" s="11"/>
      <c r="O29" s="11"/>
      <c r="P29" s="11">
        <v>7.451</v>
      </c>
      <c r="Q29" s="11"/>
      <c r="R29" s="11"/>
      <c r="S29" s="11">
        <v>0.1418</v>
      </c>
      <c r="T29" s="11">
        <v>0.0494</v>
      </c>
      <c r="U29" s="11"/>
      <c r="V29" s="11"/>
      <c r="W29" s="11"/>
      <c r="X29" s="11">
        <v>0.0003</v>
      </c>
      <c r="Y29" s="11">
        <v>0</v>
      </c>
      <c r="Z29" s="11"/>
      <c r="AA29" s="11">
        <v>0</v>
      </c>
      <c r="AB29" s="11"/>
      <c r="AC29" s="11">
        <v>0.0015</v>
      </c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3.5" thickBot="1">
      <c r="A30" s="30" t="s">
        <v>78</v>
      </c>
      <c r="B30" s="12">
        <f>SUM(B23:B29)</f>
        <v>246.9309</v>
      </c>
      <c r="C30" s="12">
        <f aca="true" t="shared" si="2" ref="C30:AH30">SUM(C23:C29)</f>
        <v>1699.8195999999998</v>
      </c>
      <c r="D30" s="12">
        <f t="shared" si="2"/>
        <v>658.0744</v>
      </c>
      <c r="E30" s="12">
        <f t="shared" si="2"/>
        <v>4.972699999999999</v>
      </c>
      <c r="F30" s="12">
        <f t="shared" si="2"/>
        <v>267.27410000000003</v>
      </c>
      <c r="G30" s="12">
        <f>SUM(G23:G29)</f>
        <v>0.047</v>
      </c>
      <c r="H30" s="12">
        <f t="shared" si="2"/>
        <v>0.8626</v>
      </c>
      <c r="I30" s="12">
        <f>SUM(I23:I29)</f>
        <v>5.4</v>
      </c>
      <c r="J30" s="12">
        <f t="shared" si="2"/>
        <v>127.9391</v>
      </c>
      <c r="K30" s="12">
        <f>SUM(K23:K29)</f>
        <v>0</v>
      </c>
      <c r="L30" s="12">
        <f t="shared" si="2"/>
        <v>55.803000000000004</v>
      </c>
      <c r="M30" s="12">
        <f t="shared" si="2"/>
        <v>15.776199999999998</v>
      </c>
      <c r="N30" s="12">
        <f>SUM(N23:N29)</f>
        <v>0.747</v>
      </c>
      <c r="O30" s="12">
        <f t="shared" si="2"/>
        <v>3.7390999999999996</v>
      </c>
      <c r="P30" s="12">
        <f t="shared" si="2"/>
        <v>3550.9549</v>
      </c>
      <c r="Q30" s="12">
        <f t="shared" si="2"/>
        <v>0</v>
      </c>
      <c r="R30" s="12">
        <f t="shared" si="2"/>
        <v>1267.7591</v>
      </c>
      <c r="S30" s="12">
        <f t="shared" si="2"/>
        <v>2.3371</v>
      </c>
      <c r="T30" s="12">
        <f t="shared" si="2"/>
        <v>55.6532</v>
      </c>
      <c r="U30" s="12">
        <f t="shared" si="2"/>
        <v>0.0015</v>
      </c>
      <c r="V30" s="12">
        <f t="shared" si="2"/>
        <v>0</v>
      </c>
      <c r="W30" s="12">
        <f t="shared" si="2"/>
        <v>0.004</v>
      </c>
      <c r="X30" s="12">
        <f t="shared" si="2"/>
        <v>0.0234</v>
      </c>
      <c r="Y30" s="12">
        <f t="shared" si="2"/>
        <v>0.07050000000000001</v>
      </c>
      <c r="Z30" s="12">
        <f t="shared" si="2"/>
        <v>0</v>
      </c>
      <c r="AA30" s="12">
        <f t="shared" si="2"/>
        <v>0.1354</v>
      </c>
      <c r="AB30" s="12">
        <f t="shared" si="2"/>
        <v>0.0008</v>
      </c>
      <c r="AC30" s="12">
        <f t="shared" si="2"/>
        <v>0.3621</v>
      </c>
      <c r="AD30" s="12">
        <f t="shared" si="2"/>
        <v>0</v>
      </c>
      <c r="AE30" s="12">
        <f t="shared" si="2"/>
        <v>0</v>
      </c>
      <c r="AF30" s="12">
        <f t="shared" si="2"/>
        <v>0</v>
      </c>
      <c r="AG30" s="12">
        <f t="shared" si="2"/>
        <v>0.0054</v>
      </c>
      <c r="AH30" s="12">
        <f t="shared" si="2"/>
        <v>0</v>
      </c>
      <c r="AI30" s="12">
        <f>SUM(AI23:AI29)</f>
        <v>0</v>
      </c>
      <c r="AJ30" s="12">
        <f>SUM(AJ23:AJ29)</f>
        <v>0</v>
      </c>
      <c r="AK30" s="12">
        <f>SUM(AK23:AK29)</f>
        <v>0</v>
      </c>
      <c r="AL30" s="12">
        <f>SUM(AL23:AL29)</f>
        <v>0</v>
      </c>
    </row>
    <row r="31" spans="1:38" ht="13.5" thickBot="1">
      <c r="A31" s="22" t="s">
        <v>82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4"/>
    </row>
    <row r="32" spans="1:38" ht="12.75">
      <c r="A32" s="27" t="s">
        <v>30</v>
      </c>
      <c r="B32" s="10">
        <v>6.702</v>
      </c>
      <c r="C32" s="10">
        <v>4.1563</v>
      </c>
      <c r="D32" s="10">
        <v>8.6625</v>
      </c>
      <c r="E32" s="10">
        <v>0.0337</v>
      </c>
      <c r="F32" s="10">
        <v>4.406</v>
      </c>
      <c r="G32" s="10">
        <v>0</v>
      </c>
      <c r="H32" s="10">
        <v>0.12</v>
      </c>
      <c r="I32" s="10">
        <v>0</v>
      </c>
      <c r="J32" s="10">
        <v>0.981</v>
      </c>
      <c r="K32" s="10"/>
      <c r="L32" s="10">
        <v>5.535</v>
      </c>
      <c r="M32" s="10">
        <v>0.841</v>
      </c>
      <c r="N32" s="10">
        <v>0.005</v>
      </c>
      <c r="O32" s="10">
        <v>0.48000000000000004</v>
      </c>
      <c r="P32" s="10">
        <v>1.996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12.75">
      <c r="A33" s="28" t="s">
        <v>33</v>
      </c>
      <c r="B33" s="11">
        <v>2.558</v>
      </c>
      <c r="C33" s="11">
        <v>25.992</v>
      </c>
      <c r="D33" s="11">
        <v>4.045</v>
      </c>
      <c r="E33" s="11">
        <v>0.0079</v>
      </c>
      <c r="F33" s="11">
        <v>3.774</v>
      </c>
      <c r="G33" s="11"/>
      <c r="H33" s="11">
        <v>0.0648</v>
      </c>
      <c r="I33" s="11"/>
      <c r="J33" s="11">
        <v>1.3391000000000002</v>
      </c>
      <c r="K33" s="11"/>
      <c r="L33" s="11">
        <v>1.391</v>
      </c>
      <c r="M33" s="11">
        <v>0.6657</v>
      </c>
      <c r="N33" s="11"/>
      <c r="O33" s="11">
        <v>0.5107</v>
      </c>
      <c r="P33" s="11">
        <v>132.7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2.75">
      <c r="A34" s="28" t="s">
        <v>41</v>
      </c>
      <c r="B34" s="11">
        <v>31.1258</v>
      </c>
      <c r="C34" s="11">
        <v>228.8624</v>
      </c>
      <c r="D34" s="11">
        <v>78.5923</v>
      </c>
      <c r="E34" s="11">
        <v>0.4711</v>
      </c>
      <c r="F34" s="11">
        <v>41.4952</v>
      </c>
      <c r="G34" s="11">
        <v>0.001</v>
      </c>
      <c r="H34" s="11">
        <v>0.007</v>
      </c>
      <c r="I34" s="11">
        <v>0.034</v>
      </c>
      <c r="J34" s="11">
        <v>0.02</v>
      </c>
      <c r="K34" s="11">
        <v>0.075</v>
      </c>
      <c r="L34" s="11">
        <v>7.2255</v>
      </c>
      <c r="M34" s="11">
        <v>2.4741</v>
      </c>
      <c r="N34" s="11">
        <v>0.366</v>
      </c>
      <c r="O34" s="11">
        <v>0</v>
      </c>
      <c r="P34" s="11">
        <v>875.3128</v>
      </c>
      <c r="Q34" s="11"/>
      <c r="R34" s="11">
        <v>256</v>
      </c>
      <c r="S34" s="11"/>
      <c r="T34" s="11"/>
      <c r="U34" s="11"/>
      <c r="V34" s="11"/>
      <c r="W34" s="11"/>
      <c r="X34" s="11">
        <v>0.05</v>
      </c>
      <c r="Y34" s="11">
        <v>0.03</v>
      </c>
      <c r="Z34" s="11">
        <v>0.005</v>
      </c>
      <c r="AA34" s="11">
        <v>0.014</v>
      </c>
      <c r="AB34" s="11"/>
      <c r="AC34" s="11">
        <v>0.2005</v>
      </c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2.75">
      <c r="A35" s="28" t="s">
        <v>57</v>
      </c>
      <c r="B35" s="11">
        <v>4.6047</v>
      </c>
      <c r="C35" s="11">
        <v>40.529</v>
      </c>
      <c r="D35" s="11">
        <v>6.0526</v>
      </c>
      <c r="E35" s="11">
        <v>0.1408</v>
      </c>
      <c r="F35" s="11">
        <v>11.75</v>
      </c>
      <c r="G35" s="11">
        <v>0.036</v>
      </c>
      <c r="H35" s="11">
        <v>0.114</v>
      </c>
      <c r="I35" s="11">
        <v>0.671</v>
      </c>
      <c r="J35" s="11">
        <v>3.2969999999999997</v>
      </c>
      <c r="K35" s="11">
        <v>0.454</v>
      </c>
      <c r="L35" s="11">
        <v>2.3630000000000004</v>
      </c>
      <c r="M35" s="11">
        <v>1.473</v>
      </c>
      <c r="N35" s="11">
        <v>0.272</v>
      </c>
      <c r="O35" s="11">
        <v>0.305</v>
      </c>
      <c r="P35" s="11">
        <v>5.658</v>
      </c>
      <c r="Q35" s="11"/>
      <c r="R35" s="11"/>
      <c r="S35" s="11"/>
      <c r="T35" s="11">
        <v>0.158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2.75">
      <c r="A36" s="28" t="s">
        <v>72</v>
      </c>
      <c r="B36" s="11">
        <v>9.4378</v>
      </c>
      <c r="C36" s="11">
        <v>55.085</v>
      </c>
      <c r="D36" s="11">
        <v>22.8371</v>
      </c>
      <c r="E36" s="11">
        <v>0.0696</v>
      </c>
      <c r="F36" s="11">
        <v>15.005</v>
      </c>
      <c r="G36" s="11">
        <v>0.132</v>
      </c>
      <c r="H36" s="11">
        <v>0.387</v>
      </c>
      <c r="I36" s="11">
        <v>6.0843</v>
      </c>
      <c r="J36" s="11">
        <v>0.012</v>
      </c>
      <c r="K36" s="11"/>
      <c r="L36" s="11">
        <v>6.519900000000001</v>
      </c>
      <c r="M36" s="11">
        <v>1.4787</v>
      </c>
      <c r="N36" s="11">
        <v>1.7937</v>
      </c>
      <c r="O36" s="11"/>
      <c r="P36" s="11">
        <v>155.2081</v>
      </c>
      <c r="Q36" s="11"/>
      <c r="R36" s="11">
        <v>0.012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3.5" thickBot="1">
      <c r="A37" s="30" t="s">
        <v>78</v>
      </c>
      <c r="B37" s="12">
        <f>SUM(B32:B36)</f>
        <v>54.42830000000001</v>
      </c>
      <c r="C37" s="12">
        <f aca="true" t="shared" si="3" ref="C37:AH37">SUM(C32:C36)</f>
        <v>354.62469999999996</v>
      </c>
      <c r="D37" s="12">
        <f t="shared" si="3"/>
        <v>120.18949999999998</v>
      </c>
      <c r="E37" s="12">
        <f t="shared" si="3"/>
        <v>0.7231000000000001</v>
      </c>
      <c r="F37" s="12">
        <f t="shared" si="3"/>
        <v>76.4302</v>
      </c>
      <c r="G37" s="12">
        <f>SUM(G32:G36)</f>
        <v>0.169</v>
      </c>
      <c r="H37" s="12">
        <f t="shared" si="3"/>
        <v>0.6928000000000001</v>
      </c>
      <c r="I37" s="12">
        <f>SUM(I32:I36)</f>
        <v>6.7893</v>
      </c>
      <c r="J37" s="12">
        <f t="shared" si="3"/>
        <v>5.6491</v>
      </c>
      <c r="K37" s="12">
        <f>SUM(K32:K36)</f>
        <v>0.529</v>
      </c>
      <c r="L37" s="12">
        <f t="shared" si="3"/>
        <v>23.0344</v>
      </c>
      <c r="M37" s="12">
        <f t="shared" si="3"/>
        <v>6.9325</v>
      </c>
      <c r="N37" s="12">
        <f>SUM(N32:N36)</f>
        <v>2.4367</v>
      </c>
      <c r="O37" s="12">
        <f t="shared" si="3"/>
        <v>1.2957</v>
      </c>
      <c r="P37" s="12">
        <f t="shared" si="3"/>
        <v>1170.8749</v>
      </c>
      <c r="Q37" s="12">
        <f t="shared" si="3"/>
        <v>0</v>
      </c>
      <c r="R37" s="12">
        <f t="shared" si="3"/>
        <v>256.012</v>
      </c>
      <c r="S37" s="12">
        <f t="shared" si="3"/>
        <v>0</v>
      </c>
      <c r="T37" s="12">
        <f t="shared" si="3"/>
        <v>0.158</v>
      </c>
      <c r="U37" s="12">
        <f t="shared" si="3"/>
        <v>0</v>
      </c>
      <c r="V37" s="12">
        <f t="shared" si="3"/>
        <v>0</v>
      </c>
      <c r="W37" s="12">
        <f t="shared" si="3"/>
        <v>0</v>
      </c>
      <c r="X37" s="12">
        <f t="shared" si="3"/>
        <v>0.05</v>
      </c>
      <c r="Y37" s="12">
        <f t="shared" si="3"/>
        <v>0.03</v>
      </c>
      <c r="Z37" s="12">
        <f t="shared" si="3"/>
        <v>0.005</v>
      </c>
      <c r="AA37" s="12">
        <f t="shared" si="3"/>
        <v>0.014</v>
      </c>
      <c r="AB37" s="12">
        <f t="shared" si="3"/>
        <v>0</v>
      </c>
      <c r="AC37" s="12">
        <f t="shared" si="3"/>
        <v>0.2005</v>
      </c>
      <c r="AD37" s="12">
        <f t="shared" si="3"/>
        <v>0</v>
      </c>
      <c r="AE37" s="12">
        <f t="shared" si="3"/>
        <v>0</v>
      </c>
      <c r="AF37" s="12">
        <f t="shared" si="3"/>
        <v>0</v>
      </c>
      <c r="AG37" s="12">
        <f t="shared" si="3"/>
        <v>0</v>
      </c>
      <c r="AH37" s="12">
        <f t="shared" si="3"/>
        <v>0</v>
      </c>
      <c r="AI37" s="12">
        <f>SUM(AI32:AI36)</f>
        <v>0</v>
      </c>
      <c r="AJ37" s="12">
        <f>SUM(AJ32:AJ36)</f>
        <v>0</v>
      </c>
      <c r="AK37" s="12">
        <f>SUM(AK32:AK36)</f>
        <v>0</v>
      </c>
      <c r="AL37" s="12">
        <f>SUM(AL32:AL36)</f>
        <v>0</v>
      </c>
    </row>
    <row r="38" spans="1:38" ht="13.5" thickBot="1">
      <c r="A38" s="22" t="s">
        <v>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4"/>
    </row>
    <row r="39" spans="1:38" ht="12.75">
      <c r="A39" s="27" t="s">
        <v>22</v>
      </c>
      <c r="B39" s="10">
        <v>10.6627</v>
      </c>
      <c r="C39" s="10">
        <v>25.4179</v>
      </c>
      <c r="D39" s="10">
        <v>5.9334</v>
      </c>
      <c r="E39" s="10">
        <v>0.1445</v>
      </c>
      <c r="F39" s="10">
        <v>19.928</v>
      </c>
      <c r="G39" s="10">
        <v>0.0071</v>
      </c>
      <c r="H39" s="10">
        <v>0.2911</v>
      </c>
      <c r="I39" s="10">
        <v>0.1013</v>
      </c>
      <c r="J39" s="10">
        <v>10.628700000000002</v>
      </c>
      <c r="K39" s="10">
        <v>0.0004</v>
      </c>
      <c r="L39" s="10">
        <v>4.1073</v>
      </c>
      <c r="M39" s="10">
        <v>1.7313</v>
      </c>
      <c r="N39" s="10">
        <v>0.0001</v>
      </c>
      <c r="O39" s="10">
        <v>1.7111999999999998</v>
      </c>
      <c r="P39" s="10">
        <v>15.1896</v>
      </c>
      <c r="Q39" s="10"/>
      <c r="R39" s="10"/>
      <c r="S39" s="10"/>
      <c r="T39" s="10">
        <v>0.81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ht="12.75">
      <c r="A40" s="28" t="s">
        <v>39</v>
      </c>
      <c r="B40" s="11">
        <v>4.9578</v>
      </c>
      <c r="C40" s="11">
        <v>24.3358</v>
      </c>
      <c r="D40" s="11">
        <v>1.263</v>
      </c>
      <c r="E40" s="11">
        <v>0.0293</v>
      </c>
      <c r="F40" s="11">
        <v>8.1558</v>
      </c>
      <c r="G40" s="11"/>
      <c r="H40" s="11">
        <v>0.23470000000000002</v>
      </c>
      <c r="I40" s="11"/>
      <c r="J40" s="11">
        <v>0.6398999999999999</v>
      </c>
      <c r="K40" s="11"/>
      <c r="L40" s="11">
        <v>4.2309</v>
      </c>
      <c r="M40" s="11">
        <v>0.9115</v>
      </c>
      <c r="N40" s="11"/>
      <c r="O40" s="11">
        <v>0.565</v>
      </c>
      <c r="P40" s="11">
        <v>4.2554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2.75">
      <c r="A41" s="28" t="s">
        <v>48</v>
      </c>
      <c r="B41" s="11">
        <v>1.6981</v>
      </c>
      <c r="C41" s="11">
        <v>1.014</v>
      </c>
      <c r="D41" s="11">
        <v>0.6051</v>
      </c>
      <c r="E41" s="11">
        <v>0.0164</v>
      </c>
      <c r="F41" s="11">
        <v>3.097</v>
      </c>
      <c r="G41" s="11"/>
      <c r="H41" s="11">
        <v>0.009000000000000001</v>
      </c>
      <c r="I41" s="11"/>
      <c r="J41" s="11">
        <v>0.156</v>
      </c>
      <c r="K41" s="11"/>
      <c r="L41" s="11">
        <v>0.251</v>
      </c>
      <c r="M41" s="11">
        <v>0.4454</v>
      </c>
      <c r="N41" s="11"/>
      <c r="O41" s="11">
        <v>0.07300000000000001</v>
      </c>
      <c r="P41" s="11">
        <v>1.035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2.75">
      <c r="A42" s="28" t="s">
        <v>49</v>
      </c>
      <c r="B42" s="11">
        <v>48.4909</v>
      </c>
      <c r="C42" s="11">
        <v>469.92</v>
      </c>
      <c r="D42" s="11">
        <v>82.8254</v>
      </c>
      <c r="E42" s="11">
        <v>9.2648</v>
      </c>
      <c r="F42" s="11">
        <v>67.9357</v>
      </c>
      <c r="G42" s="11"/>
      <c r="H42" s="11">
        <v>0.632</v>
      </c>
      <c r="I42" s="11"/>
      <c r="J42" s="11">
        <v>37.388</v>
      </c>
      <c r="K42" s="11"/>
      <c r="L42" s="11">
        <v>6.051</v>
      </c>
      <c r="M42" s="11">
        <v>3.5376</v>
      </c>
      <c r="N42" s="11"/>
      <c r="O42" s="11">
        <v>1.174</v>
      </c>
      <c r="P42" s="11">
        <v>1643.642</v>
      </c>
      <c r="Q42" s="11">
        <v>2.89</v>
      </c>
      <c r="R42" s="11">
        <v>894.069</v>
      </c>
      <c r="S42" s="11"/>
      <c r="T42" s="11">
        <v>27.996</v>
      </c>
      <c r="U42" s="11"/>
      <c r="V42" s="11">
        <v>0.001</v>
      </c>
      <c r="W42" s="11">
        <v>0.009</v>
      </c>
      <c r="X42" s="11">
        <v>0.033</v>
      </c>
      <c r="Y42" s="11">
        <v>0.018</v>
      </c>
      <c r="Z42" s="11"/>
      <c r="AA42" s="11">
        <v>0.009</v>
      </c>
      <c r="AB42" s="11"/>
      <c r="AC42" s="11">
        <v>0.37</v>
      </c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2.75">
      <c r="A43" s="28" t="s">
        <v>50</v>
      </c>
      <c r="B43" s="11">
        <v>10.6551</v>
      </c>
      <c r="C43" s="11">
        <v>42.9</v>
      </c>
      <c r="D43" s="11">
        <v>2.3561</v>
      </c>
      <c r="E43" s="11">
        <v>0.0608</v>
      </c>
      <c r="F43" s="11">
        <v>11.1297</v>
      </c>
      <c r="G43" s="11"/>
      <c r="H43" s="11">
        <v>0.4082000000000001</v>
      </c>
      <c r="I43" s="11"/>
      <c r="J43" s="11">
        <v>1.931999999999999</v>
      </c>
      <c r="K43" s="11"/>
      <c r="L43" s="11">
        <v>3.0280000000000005</v>
      </c>
      <c r="M43" s="11">
        <v>1.39</v>
      </c>
      <c r="N43" s="11"/>
      <c r="O43" s="11">
        <v>0.9750000000000002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2.75">
      <c r="A44" s="28" t="s">
        <v>56</v>
      </c>
      <c r="B44" s="11">
        <v>23.3819</v>
      </c>
      <c r="C44" s="11">
        <v>72.851</v>
      </c>
      <c r="D44" s="11">
        <v>12.9334</v>
      </c>
      <c r="E44" s="11">
        <v>0.071</v>
      </c>
      <c r="F44" s="11">
        <v>15.5698</v>
      </c>
      <c r="G44" s="11"/>
      <c r="H44" s="11">
        <v>0.12730000000000002</v>
      </c>
      <c r="I44" s="11"/>
      <c r="J44" s="11">
        <v>2.5</v>
      </c>
      <c r="K44" s="11"/>
      <c r="L44" s="11">
        <v>0.952</v>
      </c>
      <c r="M44" s="11">
        <v>3.0346</v>
      </c>
      <c r="N44" s="11"/>
      <c r="O44" s="11">
        <v>1.912</v>
      </c>
      <c r="P44" s="11"/>
      <c r="Q44" s="11"/>
      <c r="R44" s="11"/>
      <c r="S44" s="11"/>
      <c r="T44" s="11">
        <v>0.986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3.5" thickBot="1">
      <c r="A45" s="30" t="s">
        <v>78</v>
      </c>
      <c r="B45" s="12">
        <f>SUM(B39:B44)</f>
        <v>99.8465</v>
      </c>
      <c r="C45" s="12">
        <f aca="true" t="shared" si="4" ref="C45:AH45">SUM(C39:C44)</f>
        <v>636.4387</v>
      </c>
      <c r="D45" s="12">
        <f t="shared" si="4"/>
        <v>105.91640000000001</v>
      </c>
      <c r="E45" s="12">
        <f t="shared" si="4"/>
        <v>9.5868</v>
      </c>
      <c r="F45" s="12">
        <f t="shared" si="4"/>
        <v>125.816</v>
      </c>
      <c r="G45" s="12">
        <f>SUM(G39:G44)</f>
        <v>0.0071</v>
      </c>
      <c r="H45" s="12">
        <f t="shared" si="4"/>
        <v>1.7023000000000001</v>
      </c>
      <c r="I45" s="12">
        <f>SUM(I39:I44)</f>
        <v>0.1013</v>
      </c>
      <c r="J45" s="12">
        <f t="shared" si="4"/>
        <v>53.244600000000005</v>
      </c>
      <c r="K45" s="12">
        <f>SUM(K39:K44)</f>
        <v>0.0004</v>
      </c>
      <c r="L45" s="12">
        <f t="shared" si="4"/>
        <v>18.620199999999997</v>
      </c>
      <c r="M45" s="12">
        <f t="shared" si="4"/>
        <v>11.0504</v>
      </c>
      <c r="N45" s="12">
        <f>SUM(N39:N44)</f>
        <v>0.0001</v>
      </c>
      <c r="O45" s="12">
        <f t="shared" si="4"/>
        <v>6.4102</v>
      </c>
      <c r="P45" s="12">
        <f t="shared" si="4"/>
        <v>1664.122</v>
      </c>
      <c r="Q45" s="12">
        <f t="shared" si="4"/>
        <v>2.89</v>
      </c>
      <c r="R45" s="12">
        <f t="shared" si="4"/>
        <v>894.069</v>
      </c>
      <c r="S45" s="12">
        <f t="shared" si="4"/>
        <v>0</v>
      </c>
      <c r="T45" s="12">
        <f t="shared" si="4"/>
        <v>29.791999999999998</v>
      </c>
      <c r="U45" s="12">
        <f t="shared" si="4"/>
        <v>0</v>
      </c>
      <c r="V45" s="12">
        <f t="shared" si="4"/>
        <v>0.001</v>
      </c>
      <c r="W45" s="12">
        <f t="shared" si="4"/>
        <v>0.009</v>
      </c>
      <c r="X45" s="12">
        <f t="shared" si="4"/>
        <v>0.033</v>
      </c>
      <c r="Y45" s="12">
        <f t="shared" si="4"/>
        <v>0.018</v>
      </c>
      <c r="Z45" s="12">
        <f t="shared" si="4"/>
        <v>0</v>
      </c>
      <c r="AA45" s="12">
        <f t="shared" si="4"/>
        <v>0.009</v>
      </c>
      <c r="AB45" s="12">
        <f t="shared" si="4"/>
        <v>0</v>
      </c>
      <c r="AC45" s="12">
        <f t="shared" si="4"/>
        <v>0.37</v>
      </c>
      <c r="AD45" s="12">
        <f t="shared" si="4"/>
        <v>0</v>
      </c>
      <c r="AE45" s="12">
        <f t="shared" si="4"/>
        <v>0</v>
      </c>
      <c r="AF45" s="12">
        <f t="shared" si="4"/>
        <v>0</v>
      </c>
      <c r="AG45" s="12">
        <f t="shared" si="4"/>
        <v>0</v>
      </c>
      <c r="AH45" s="12">
        <f t="shared" si="4"/>
        <v>0</v>
      </c>
      <c r="AI45" s="12">
        <f>SUM(AI39:AI44)</f>
        <v>0</v>
      </c>
      <c r="AJ45" s="12">
        <f>SUM(AJ39:AJ44)</f>
        <v>0</v>
      </c>
      <c r="AK45" s="12">
        <f>SUM(AK39:AK44)</f>
        <v>0</v>
      </c>
      <c r="AL45" s="12">
        <f>SUM(AL39:AL44)</f>
        <v>0</v>
      </c>
    </row>
    <row r="46" spans="1:38" ht="13.5" thickBot="1">
      <c r="A46" s="22" t="s">
        <v>84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4"/>
    </row>
    <row r="47" spans="1:38" ht="12.75">
      <c r="A47" s="27" t="s">
        <v>28</v>
      </c>
      <c r="B47" s="10">
        <v>10.53</v>
      </c>
      <c r="C47" s="10">
        <v>33.829</v>
      </c>
      <c r="D47" s="10">
        <v>13.21</v>
      </c>
      <c r="E47" s="10">
        <v>0.17</v>
      </c>
      <c r="F47" s="10">
        <v>6.77</v>
      </c>
      <c r="G47" s="10">
        <v>0.13</v>
      </c>
      <c r="H47" s="10"/>
      <c r="I47" s="10">
        <v>3.2333</v>
      </c>
      <c r="J47" s="10"/>
      <c r="K47" s="10">
        <v>2.21</v>
      </c>
      <c r="L47" s="10">
        <v>0</v>
      </c>
      <c r="M47" s="10">
        <v>0.32</v>
      </c>
      <c r="N47" s="10">
        <v>0.16</v>
      </c>
      <c r="O47" s="10"/>
      <c r="P47" s="10">
        <v>75.5</v>
      </c>
      <c r="Q47" s="10"/>
      <c r="R47" s="10">
        <v>42.7</v>
      </c>
      <c r="S47" s="10">
        <v>0.04</v>
      </c>
      <c r="T47" s="10">
        <v>0.07</v>
      </c>
      <c r="U47" s="10"/>
      <c r="V47" s="10">
        <v>0</v>
      </c>
      <c r="W47" s="10">
        <v>0</v>
      </c>
      <c r="X47" s="10">
        <v>0.01</v>
      </c>
      <c r="Y47" s="10">
        <v>0.01</v>
      </c>
      <c r="Z47" s="10"/>
      <c r="AA47" s="10">
        <v>0</v>
      </c>
      <c r="AB47" s="10"/>
      <c r="AC47" s="10">
        <v>0.02</v>
      </c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ht="12.75">
      <c r="A48" s="28" t="s">
        <v>45</v>
      </c>
      <c r="B48" s="11">
        <v>5.0345</v>
      </c>
      <c r="C48" s="11">
        <v>27.009</v>
      </c>
      <c r="D48" s="11">
        <v>7.1663</v>
      </c>
      <c r="E48" s="11">
        <v>0.0046</v>
      </c>
      <c r="F48" s="11">
        <v>3.812</v>
      </c>
      <c r="G48" s="11"/>
      <c r="H48" s="11">
        <v>0.2299</v>
      </c>
      <c r="I48" s="11"/>
      <c r="J48" s="11">
        <v>0.505</v>
      </c>
      <c r="K48" s="11">
        <v>0.734</v>
      </c>
      <c r="L48" s="11">
        <v>0.36200000000000004</v>
      </c>
      <c r="M48" s="11">
        <v>1.095</v>
      </c>
      <c r="N48" s="11"/>
      <c r="O48" s="11">
        <v>0.29100000000000004</v>
      </c>
      <c r="P48" s="11">
        <v>71.668</v>
      </c>
      <c r="Q48" s="11"/>
      <c r="R48" s="11"/>
      <c r="S48" s="11">
        <v>0.076</v>
      </c>
      <c r="T48" s="11">
        <v>1.731</v>
      </c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2.75">
      <c r="A49" s="28" t="s">
        <v>61</v>
      </c>
      <c r="B49" s="11">
        <v>4.4169</v>
      </c>
      <c r="C49" s="11">
        <v>25.065</v>
      </c>
      <c r="D49" s="11">
        <v>1.2063</v>
      </c>
      <c r="E49" s="11">
        <v>0.0336</v>
      </c>
      <c r="F49" s="11">
        <v>5.9292</v>
      </c>
      <c r="G49" s="11"/>
      <c r="H49" s="11">
        <v>0</v>
      </c>
      <c r="I49" s="11"/>
      <c r="J49" s="11">
        <v>0.05</v>
      </c>
      <c r="K49" s="11"/>
      <c r="L49" s="11">
        <v>0.01</v>
      </c>
      <c r="M49" s="11">
        <v>0.5461</v>
      </c>
      <c r="N49" s="11"/>
      <c r="O49" s="11"/>
      <c r="P49" s="11">
        <v>0.39</v>
      </c>
      <c r="Q49" s="11"/>
      <c r="R49" s="11">
        <v>0.46</v>
      </c>
      <c r="S49" s="11">
        <v>0.0035</v>
      </c>
      <c r="T49" s="11">
        <v>0.18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2.75">
      <c r="A50" s="28" t="s">
        <v>66</v>
      </c>
      <c r="B50" s="11">
        <v>13.2134</v>
      </c>
      <c r="C50" s="11">
        <v>101.7459</v>
      </c>
      <c r="D50" s="11">
        <v>21.0091</v>
      </c>
      <c r="E50" s="11">
        <v>0.0471</v>
      </c>
      <c r="F50" s="11">
        <v>16.3648</v>
      </c>
      <c r="G50" s="11">
        <v>0.165</v>
      </c>
      <c r="H50" s="11">
        <v>0</v>
      </c>
      <c r="I50" s="11">
        <v>6.697</v>
      </c>
      <c r="J50" s="11">
        <v>0.0055</v>
      </c>
      <c r="K50" s="11">
        <v>3.1876</v>
      </c>
      <c r="L50" s="11">
        <v>0.102</v>
      </c>
      <c r="M50" s="11">
        <v>1.0631</v>
      </c>
      <c r="N50" s="11">
        <v>0.684</v>
      </c>
      <c r="O50" s="11"/>
      <c r="P50" s="11">
        <v>637.7089</v>
      </c>
      <c r="Q50" s="11"/>
      <c r="R50" s="11">
        <v>0.0509</v>
      </c>
      <c r="S50" s="11">
        <v>0.203</v>
      </c>
      <c r="T50" s="11">
        <v>10.289</v>
      </c>
      <c r="U50" s="11"/>
      <c r="V50" s="11"/>
      <c r="W50" s="11">
        <v>0</v>
      </c>
      <c r="X50" s="11">
        <v>0.065</v>
      </c>
      <c r="Y50" s="11">
        <v>0.023</v>
      </c>
      <c r="Z50" s="11"/>
      <c r="AA50" s="11">
        <v>0.036</v>
      </c>
      <c r="AB50" s="11"/>
      <c r="AC50" s="11">
        <v>0.092</v>
      </c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3.5" thickBot="1">
      <c r="A51" s="30" t="s">
        <v>78</v>
      </c>
      <c r="B51" s="12">
        <f>SUM(B47:B50)</f>
        <v>33.1948</v>
      </c>
      <c r="C51" s="12">
        <f aca="true" t="shared" si="5" ref="C51:AH51">SUM(C47:C50)</f>
        <v>187.64890000000003</v>
      </c>
      <c r="D51" s="12">
        <f t="shared" si="5"/>
        <v>42.5917</v>
      </c>
      <c r="E51" s="12">
        <f t="shared" si="5"/>
        <v>0.25529999999999997</v>
      </c>
      <c r="F51" s="12">
        <f t="shared" si="5"/>
        <v>32.876</v>
      </c>
      <c r="G51" s="12">
        <f>SUM(G47:G50)</f>
        <v>0.29500000000000004</v>
      </c>
      <c r="H51" s="12">
        <f t="shared" si="5"/>
        <v>0.2299</v>
      </c>
      <c r="I51" s="12">
        <f>SUM(I47:I50)</f>
        <v>9.930299999999999</v>
      </c>
      <c r="J51" s="12">
        <f t="shared" si="5"/>
        <v>0.5605</v>
      </c>
      <c r="K51" s="12">
        <f>SUM(K47:K50)</f>
        <v>6.131600000000001</v>
      </c>
      <c r="L51" s="12">
        <f t="shared" si="5"/>
        <v>0.47400000000000003</v>
      </c>
      <c r="M51" s="12">
        <f t="shared" si="5"/>
        <v>3.0242</v>
      </c>
      <c r="N51" s="12">
        <f>SUM(N47:N50)</f>
        <v>0.8440000000000001</v>
      </c>
      <c r="O51" s="12">
        <f t="shared" si="5"/>
        <v>0.29100000000000004</v>
      </c>
      <c r="P51" s="12">
        <f t="shared" si="5"/>
        <v>785.2669</v>
      </c>
      <c r="Q51" s="12">
        <f t="shared" si="5"/>
        <v>0</v>
      </c>
      <c r="R51" s="12">
        <f t="shared" si="5"/>
        <v>43.2109</v>
      </c>
      <c r="S51" s="12">
        <f t="shared" si="5"/>
        <v>0.3225</v>
      </c>
      <c r="T51" s="12">
        <f t="shared" si="5"/>
        <v>12.27</v>
      </c>
      <c r="U51" s="12">
        <f t="shared" si="5"/>
        <v>0</v>
      </c>
      <c r="V51" s="12">
        <f t="shared" si="5"/>
        <v>0</v>
      </c>
      <c r="W51" s="12">
        <f t="shared" si="5"/>
        <v>0</v>
      </c>
      <c r="X51" s="12">
        <f t="shared" si="5"/>
        <v>0.075</v>
      </c>
      <c r="Y51" s="12">
        <f t="shared" si="5"/>
        <v>0.033</v>
      </c>
      <c r="Z51" s="12">
        <f t="shared" si="5"/>
        <v>0</v>
      </c>
      <c r="AA51" s="12">
        <f t="shared" si="5"/>
        <v>0.036</v>
      </c>
      <c r="AB51" s="12">
        <f t="shared" si="5"/>
        <v>0</v>
      </c>
      <c r="AC51" s="12">
        <f t="shared" si="5"/>
        <v>0.112</v>
      </c>
      <c r="AD51" s="12">
        <f t="shared" si="5"/>
        <v>0</v>
      </c>
      <c r="AE51" s="12">
        <f t="shared" si="5"/>
        <v>0</v>
      </c>
      <c r="AF51" s="12">
        <f t="shared" si="5"/>
        <v>0</v>
      </c>
      <c r="AG51" s="12">
        <f t="shared" si="5"/>
        <v>0</v>
      </c>
      <c r="AH51" s="12">
        <f t="shared" si="5"/>
        <v>0</v>
      </c>
      <c r="AI51" s="12">
        <f>SUM(AI47:AI50)</f>
        <v>0</v>
      </c>
      <c r="AJ51" s="12">
        <f>SUM(AJ47:AJ50)</f>
        <v>0</v>
      </c>
      <c r="AK51" s="12">
        <f>SUM(AK47:AK50)</f>
        <v>0</v>
      </c>
      <c r="AL51" s="12">
        <f>SUM(AL47:AL50)</f>
        <v>0</v>
      </c>
    </row>
    <row r="52" spans="1:38" ht="13.5" thickBot="1">
      <c r="A52" s="22" t="s">
        <v>85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4"/>
    </row>
    <row r="53" spans="1:38" ht="12.75">
      <c r="A53" s="27" t="s">
        <v>42</v>
      </c>
      <c r="B53" s="10">
        <v>38.5628</v>
      </c>
      <c r="C53" s="10">
        <v>270.8525</v>
      </c>
      <c r="D53" s="10">
        <v>23.7625</v>
      </c>
      <c r="E53" s="10">
        <v>0.1547</v>
      </c>
      <c r="F53" s="10">
        <v>52.707</v>
      </c>
      <c r="G53" s="10"/>
      <c r="H53" s="10">
        <v>0.696</v>
      </c>
      <c r="I53" s="10"/>
      <c r="J53" s="10">
        <v>9.777000000000001</v>
      </c>
      <c r="K53" s="10"/>
      <c r="L53" s="10">
        <v>31.723999999999997</v>
      </c>
      <c r="M53" s="10">
        <v>3.029</v>
      </c>
      <c r="N53" s="10"/>
      <c r="O53" s="10">
        <v>2.3960000000000004</v>
      </c>
      <c r="P53" s="10">
        <v>316.64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>
        <v>0.01</v>
      </c>
      <c r="AI53" s="10">
        <v>0</v>
      </c>
      <c r="AJ53" s="10"/>
      <c r="AK53" s="10">
        <v>46.08</v>
      </c>
      <c r="AL53" s="10"/>
    </row>
    <row r="54" spans="1:38" ht="12.75">
      <c r="A54" s="28" t="s">
        <v>51</v>
      </c>
      <c r="B54" s="11">
        <v>11.445</v>
      </c>
      <c r="C54" s="11">
        <v>71.31</v>
      </c>
      <c r="D54" s="11">
        <v>16.32</v>
      </c>
      <c r="E54" s="11">
        <v>0.244</v>
      </c>
      <c r="F54" s="11">
        <v>12.67</v>
      </c>
      <c r="G54" s="11"/>
      <c r="H54" s="11">
        <v>0.32</v>
      </c>
      <c r="I54" s="11"/>
      <c r="J54" s="11">
        <v>1.33</v>
      </c>
      <c r="K54" s="11"/>
      <c r="L54" s="11">
        <v>9.05</v>
      </c>
      <c r="M54" s="11">
        <v>0.593</v>
      </c>
      <c r="N54" s="11"/>
      <c r="O54" s="11">
        <v>0.36</v>
      </c>
      <c r="P54" s="11">
        <v>291.36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0.01</v>
      </c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2.75">
      <c r="A55" s="28" t="s">
        <v>55</v>
      </c>
      <c r="B55" s="11">
        <v>1.6</v>
      </c>
      <c r="C55" s="11">
        <v>0.55</v>
      </c>
      <c r="D55" s="11">
        <v>1.31</v>
      </c>
      <c r="E55" s="11">
        <v>0.014</v>
      </c>
      <c r="F55" s="11">
        <v>1.74</v>
      </c>
      <c r="G55" s="11"/>
      <c r="H55" s="11">
        <v>0.33</v>
      </c>
      <c r="I55" s="11"/>
      <c r="J55" s="11">
        <v>0.87</v>
      </c>
      <c r="K55" s="11"/>
      <c r="L55" s="11">
        <v>0.14</v>
      </c>
      <c r="M55" s="11">
        <v>0.29</v>
      </c>
      <c r="N55" s="11"/>
      <c r="O55" s="11">
        <v>0.26</v>
      </c>
      <c r="P55" s="11">
        <v>18.77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2.75">
      <c r="A56" s="28" t="s">
        <v>67</v>
      </c>
      <c r="B56" s="11">
        <v>29.384</v>
      </c>
      <c r="C56" s="11">
        <v>139.96</v>
      </c>
      <c r="D56" s="11">
        <v>36.09</v>
      </c>
      <c r="E56" s="11">
        <v>0.396</v>
      </c>
      <c r="F56" s="11">
        <v>15.49</v>
      </c>
      <c r="G56" s="11"/>
      <c r="H56" s="11">
        <v>0.76</v>
      </c>
      <c r="I56" s="11"/>
      <c r="J56" s="11">
        <v>9.100000000000001</v>
      </c>
      <c r="K56" s="11"/>
      <c r="L56" s="11">
        <v>2.5700000000000003</v>
      </c>
      <c r="M56" s="11">
        <v>1.89</v>
      </c>
      <c r="N56" s="11"/>
      <c r="O56" s="11">
        <v>1.5499999999999998</v>
      </c>
      <c r="P56" s="11">
        <v>478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3.5" thickBot="1">
      <c r="A57" s="30" t="s">
        <v>78</v>
      </c>
      <c r="B57" s="12">
        <f>SUM(B53:B56)</f>
        <v>80.99180000000001</v>
      </c>
      <c r="C57" s="12">
        <f aca="true" t="shared" si="6" ref="C57:AH57">SUM(C53:C56)</f>
        <v>482.6725</v>
      </c>
      <c r="D57" s="12">
        <f t="shared" si="6"/>
        <v>77.4825</v>
      </c>
      <c r="E57" s="12">
        <f t="shared" si="6"/>
        <v>0.8087</v>
      </c>
      <c r="F57" s="12">
        <f t="shared" si="6"/>
        <v>82.60699999999999</v>
      </c>
      <c r="G57" s="12">
        <f>SUM(G53:G56)</f>
        <v>0</v>
      </c>
      <c r="H57" s="12">
        <f t="shared" si="6"/>
        <v>2.106</v>
      </c>
      <c r="I57" s="12">
        <f>SUM(I53:I56)</f>
        <v>0</v>
      </c>
      <c r="J57" s="12">
        <f t="shared" si="6"/>
        <v>21.077</v>
      </c>
      <c r="K57" s="12">
        <f>SUM(K53:K56)</f>
        <v>0</v>
      </c>
      <c r="L57" s="12">
        <f t="shared" si="6"/>
        <v>43.484</v>
      </c>
      <c r="M57" s="12">
        <f t="shared" si="6"/>
        <v>5.802</v>
      </c>
      <c r="N57" s="12">
        <f>SUM(N53:N56)</f>
        <v>0</v>
      </c>
      <c r="O57" s="12">
        <f t="shared" si="6"/>
        <v>4.566</v>
      </c>
      <c r="P57" s="12">
        <f t="shared" si="6"/>
        <v>1104.77</v>
      </c>
      <c r="Q57" s="12">
        <f t="shared" si="6"/>
        <v>0</v>
      </c>
      <c r="R57" s="12">
        <f t="shared" si="6"/>
        <v>0</v>
      </c>
      <c r="S57" s="12">
        <f t="shared" si="6"/>
        <v>0</v>
      </c>
      <c r="T57" s="12">
        <f t="shared" si="6"/>
        <v>0</v>
      </c>
      <c r="U57" s="12">
        <f t="shared" si="6"/>
        <v>0</v>
      </c>
      <c r="V57" s="12">
        <f t="shared" si="6"/>
        <v>0</v>
      </c>
      <c r="W57" s="12">
        <f t="shared" si="6"/>
        <v>0</v>
      </c>
      <c r="X57" s="12">
        <f t="shared" si="6"/>
        <v>0</v>
      </c>
      <c r="Y57" s="12">
        <f t="shared" si="6"/>
        <v>0</v>
      </c>
      <c r="Z57" s="12">
        <f t="shared" si="6"/>
        <v>0</v>
      </c>
      <c r="AA57" s="12">
        <f t="shared" si="6"/>
        <v>0</v>
      </c>
      <c r="AB57" s="12">
        <f t="shared" si="6"/>
        <v>0</v>
      </c>
      <c r="AC57" s="12">
        <f t="shared" si="6"/>
        <v>0.01</v>
      </c>
      <c r="AD57" s="12">
        <f t="shared" si="6"/>
        <v>0</v>
      </c>
      <c r="AE57" s="12">
        <f t="shared" si="6"/>
        <v>0</v>
      </c>
      <c r="AF57" s="12">
        <f t="shared" si="6"/>
        <v>0</v>
      </c>
      <c r="AG57" s="12">
        <f t="shared" si="6"/>
        <v>0</v>
      </c>
      <c r="AH57" s="12">
        <f t="shared" si="6"/>
        <v>0.01</v>
      </c>
      <c r="AI57" s="12">
        <f>SUM(AI53:AI56)</f>
        <v>0</v>
      </c>
      <c r="AJ57" s="12">
        <f>SUM(AJ53:AJ56)</f>
        <v>0</v>
      </c>
      <c r="AK57" s="12">
        <f>SUM(AK53:AK56)</f>
        <v>46.08</v>
      </c>
      <c r="AL57" s="12">
        <f>SUM(AL53:AL56)</f>
        <v>0</v>
      </c>
    </row>
    <row r="58" spans="1:38" ht="13.5" thickBot="1">
      <c r="A58" s="22" t="s">
        <v>86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4"/>
    </row>
    <row r="59" spans="1:38" ht="12.75">
      <c r="A59" s="27" t="s">
        <v>20</v>
      </c>
      <c r="B59" s="10">
        <v>8.4392</v>
      </c>
      <c r="C59" s="10">
        <v>50.125</v>
      </c>
      <c r="D59" s="10">
        <v>29.908</v>
      </c>
      <c r="E59" s="10">
        <v>0.7464</v>
      </c>
      <c r="F59" s="10">
        <v>7.2452</v>
      </c>
      <c r="G59" s="10"/>
      <c r="H59" s="10">
        <v>0.0672</v>
      </c>
      <c r="I59" s="10"/>
      <c r="J59" s="10">
        <v>4.47</v>
      </c>
      <c r="K59" s="10"/>
      <c r="L59" s="10">
        <v>1.2390000000000003</v>
      </c>
      <c r="M59" s="10">
        <v>0.79</v>
      </c>
      <c r="N59" s="10"/>
      <c r="O59" s="10">
        <v>0.619</v>
      </c>
      <c r="P59" s="10">
        <v>51.41</v>
      </c>
      <c r="Q59" s="10"/>
      <c r="R59" s="10">
        <v>26.33</v>
      </c>
      <c r="S59" s="10">
        <v>0.03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ht="12.75">
      <c r="A60" s="28" t="s">
        <v>25</v>
      </c>
      <c r="B60" s="11">
        <v>2.577</v>
      </c>
      <c r="C60" s="11">
        <v>15.453</v>
      </c>
      <c r="D60" s="11">
        <v>2.279</v>
      </c>
      <c r="E60" s="11">
        <v>0.005</v>
      </c>
      <c r="F60" s="11">
        <v>4.528</v>
      </c>
      <c r="G60" s="11"/>
      <c r="H60" s="11">
        <v>0.057300000000000004</v>
      </c>
      <c r="I60" s="11"/>
      <c r="J60" s="11">
        <v>2.4859999999999998</v>
      </c>
      <c r="K60" s="11"/>
      <c r="L60" s="11">
        <v>0.987</v>
      </c>
      <c r="M60" s="11">
        <v>0.967</v>
      </c>
      <c r="N60" s="11"/>
      <c r="O60" s="11">
        <v>0.864</v>
      </c>
      <c r="P60" s="11">
        <v>38.857</v>
      </c>
      <c r="Q60" s="11"/>
      <c r="R60" s="11">
        <v>19.35</v>
      </c>
      <c r="S60" s="11">
        <v>0.038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2.75">
      <c r="A61" s="28" t="s">
        <v>43</v>
      </c>
      <c r="B61" s="11">
        <v>1.844</v>
      </c>
      <c r="C61" s="11">
        <v>10.165</v>
      </c>
      <c r="D61" s="11">
        <v>2.2608</v>
      </c>
      <c r="E61" s="11">
        <v>0.03</v>
      </c>
      <c r="F61" s="11">
        <v>3.081</v>
      </c>
      <c r="G61" s="11"/>
      <c r="H61" s="11">
        <v>0.055200000000000006</v>
      </c>
      <c r="I61" s="11"/>
      <c r="J61" s="11">
        <v>0.56</v>
      </c>
      <c r="K61" s="11"/>
      <c r="L61" s="11">
        <v>1.0090000000000001</v>
      </c>
      <c r="M61" s="11">
        <v>0.1819</v>
      </c>
      <c r="N61" s="11"/>
      <c r="O61" s="11">
        <v>0.1385</v>
      </c>
      <c r="P61" s="11">
        <v>20.578</v>
      </c>
      <c r="Q61" s="11"/>
      <c r="R61" s="11">
        <v>2.917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2.75">
      <c r="A62" s="28" t="s">
        <v>70</v>
      </c>
      <c r="B62" s="11">
        <v>24.435</v>
      </c>
      <c r="C62" s="11">
        <v>192.131</v>
      </c>
      <c r="D62" s="11">
        <v>45.361</v>
      </c>
      <c r="E62" s="11">
        <v>1.013</v>
      </c>
      <c r="F62" s="11">
        <v>23.756</v>
      </c>
      <c r="G62" s="11"/>
      <c r="H62" s="11">
        <v>0.43</v>
      </c>
      <c r="I62" s="11"/>
      <c r="J62" s="11">
        <v>11.222000000000001</v>
      </c>
      <c r="K62" s="11"/>
      <c r="L62" s="11">
        <v>4.164000000000001</v>
      </c>
      <c r="M62" s="11">
        <v>2.925</v>
      </c>
      <c r="N62" s="11"/>
      <c r="O62" s="11">
        <v>1.834</v>
      </c>
      <c r="P62" s="11">
        <v>715.38</v>
      </c>
      <c r="Q62" s="11"/>
      <c r="R62" s="11">
        <v>114.88</v>
      </c>
      <c r="S62" s="11">
        <v>0.361</v>
      </c>
      <c r="T62" s="11">
        <v>7.18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2.75">
      <c r="A63" s="28" t="s">
        <v>75</v>
      </c>
      <c r="B63" s="11">
        <v>13.261</v>
      </c>
      <c r="C63" s="11">
        <v>226.38</v>
      </c>
      <c r="D63" s="11">
        <v>22.643</v>
      </c>
      <c r="E63" s="11">
        <v>4.5512</v>
      </c>
      <c r="F63" s="11">
        <v>10.869</v>
      </c>
      <c r="G63" s="11"/>
      <c r="H63" s="11">
        <v>0.27</v>
      </c>
      <c r="I63" s="11"/>
      <c r="J63" s="11">
        <v>7.8580000000000005</v>
      </c>
      <c r="K63" s="11"/>
      <c r="L63" s="11">
        <v>1.031</v>
      </c>
      <c r="M63" s="11">
        <v>1.411</v>
      </c>
      <c r="N63" s="11"/>
      <c r="O63" s="11">
        <v>1.269</v>
      </c>
      <c r="P63" s="11">
        <v>235.375</v>
      </c>
      <c r="Q63" s="11"/>
      <c r="R63" s="11">
        <v>123.226</v>
      </c>
      <c r="S63" s="11">
        <v>0.06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2.75">
      <c r="A64" s="28" t="s">
        <v>76</v>
      </c>
      <c r="B64" s="11">
        <v>2.998</v>
      </c>
      <c r="C64" s="11">
        <v>13.369</v>
      </c>
      <c r="D64" s="11">
        <v>2.097</v>
      </c>
      <c r="E64" s="11">
        <v>0.424</v>
      </c>
      <c r="F64" s="11">
        <v>2.952</v>
      </c>
      <c r="G64" s="11"/>
      <c r="H64" s="11">
        <v>0.025500000000000002</v>
      </c>
      <c r="I64" s="11"/>
      <c r="J64" s="11">
        <v>1.693</v>
      </c>
      <c r="K64" s="11"/>
      <c r="L64" s="11">
        <v>0.4880000000000001</v>
      </c>
      <c r="M64" s="11">
        <v>0.3746</v>
      </c>
      <c r="N64" s="11"/>
      <c r="O64" s="11">
        <v>0.307</v>
      </c>
      <c r="P64" s="11">
        <v>23.4</v>
      </c>
      <c r="Q64" s="11"/>
      <c r="R64" s="11">
        <v>12.5</v>
      </c>
      <c r="S64" s="11">
        <v>0.03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3.5" thickBot="1">
      <c r="A65" s="30" t="s">
        <v>78</v>
      </c>
      <c r="B65" s="12">
        <f>SUM(B59:B64)</f>
        <v>53.55419999999999</v>
      </c>
      <c r="C65" s="12">
        <f aca="true" t="shared" si="7" ref="C65:AH65">SUM(C59:C64)</f>
        <v>507.62300000000005</v>
      </c>
      <c r="D65" s="12">
        <f t="shared" si="7"/>
        <v>104.54879999999999</v>
      </c>
      <c r="E65" s="12">
        <f t="shared" si="7"/>
        <v>6.7696</v>
      </c>
      <c r="F65" s="12">
        <f t="shared" si="7"/>
        <v>52.4312</v>
      </c>
      <c r="G65" s="12">
        <f>SUM(G59:G64)</f>
        <v>0</v>
      </c>
      <c r="H65" s="12">
        <f t="shared" si="7"/>
        <v>0.9052</v>
      </c>
      <c r="I65" s="12">
        <f>SUM(I59:I64)</f>
        <v>0</v>
      </c>
      <c r="J65" s="12">
        <f t="shared" si="7"/>
        <v>28.289</v>
      </c>
      <c r="K65" s="12">
        <f>SUM(K59:K64)</f>
        <v>0</v>
      </c>
      <c r="L65" s="12">
        <f t="shared" si="7"/>
        <v>8.918000000000001</v>
      </c>
      <c r="M65" s="12">
        <f t="shared" si="7"/>
        <v>6.649500000000001</v>
      </c>
      <c r="N65" s="12">
        <f>SUM(N59:N64)</f>
        <v>0</v>
      </c>
      <c r="O65" s="12">
        <f t="shared" si="7"/>
        <v>5.0315</v>
      </c>
      <c r="P65" s="12">
        <f t="shared" si="7"/>
        <v>1085</v>
      </c>
      <c r="Q65" s="12">
        <f t="shared" si="7"/>
        <v>0</v>
      </c>
      <c r="R65" s="12">
        <f t="shared" si="7"/>
        <v>299.203</v>
      </c>
      <c r="S65" s="12">
        <f t="shared" si="7"/>
        <v>0.519</v>
      </c>
      <c r="T65" s="12">
        <f t="shared" si="7"/>
        <v>7.18</v>
      </c>
      <c r="U65" s="12">
        <f t="shared" si="7"/>
        <v>0</v>
      </c>
      <c r="V65" s="12">
        <f t="shared" si="7"/>
        <v>0</v>
      </c>
      <c r="W65" s="12">
        <f t="shared" si="7"/>
        <v>0</v>
      </c>
      <c r="X65" s="12">
        <f t="shared" si="7"/>
        <v>0</v>
      </c>
      <c r="Y65" s="12">
        <f t="shared" si="7"/>
        <v>0</v>
      </c>
      <c r="Z65" s="12">
        <f t="shared" si="7"/>
        <v>0</v>
      </c>
      <c r="AA65" s="12">
        <f t="shared" si="7"/>
        <v>0</v>
      </c>
      <c r="AB65" s="12">
        <f t="shared" si="7"/>
        <v>0</v>
      </c>
      <c r="AC65" s="12">
        <f t="shared" si="7"/>
        <v>0</v>
      </c>
      <c r="AD65" s="12">
        <f t="shared" si="7"/>
        <v>0</v>
      </c>
      <c r="AE65" s="12">
        <f t="shared" si="7"/>
        <v>0</v>
      </c>
      <c r="AF65" s="12">
        <f t="shared" si="7"/>
        <v>0</v>
      </c>
      <c r="AG65" s="12">
        <f t="shared" si="7"/>
        <v>0</v>
      </c>
      <c r="AH65" s="12">
        <f t="shared" si="7"/>
        <v>0</v>
      </c>
      <c r="AI65" s="12">
        <f>SUM(AI59:AI64)</f>
        <v>0</v>
      </c>
      <c r="AJ65" s="12">
        <f>SUM(AJ59:AJ64)</f>
        <v>0</v>
      </c>
      <c r="AK65" s="12">
        <f>SUM(AK59:AK64)</f>
        <v>0</v>
      </c>
      <c r="AL65" s="12">
        <f>SUM(AL59:AL64)</f>
        <v>0</v>
      </c>
    </row>
    <row r="66" spans="1:38" ht="13.5" thickBot="1">
      <c r="A66" s="22" t="s">
        <v>87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4"/>
    </row>
    <row r="67" spans="1:38" ht="12.75">
      <c r="A67" s="27" t="s">
        <v>24</v>
      </c>
      <c r="B67" s="10">
        <v>13.6651</v>
      </c>
      <c r="C67" s="10">
        <v>126.7305</v>
      </c>
      <c r="D67" s="10">
        <v>26.6903</v>
      </c>
      <c r="E67" s="10">
        <v>0.3181</v>
      </c>
      <c r="F67" s="10">
        <v>13.9142</v>
      </c>
      <c r="G67" s="10"/>
      <c r="H67" s="10">
        <v>0.08630000000000002</v>
      </c>
      <c r="I67" s="10"/>
      <c r="J67" s="10">
        <v>6.6155</v>
      </c>
      <c r="K67" s="10"/>
      <c r="L67" s="10">
        <v>6.349400000000001</v>
      </c>
      <c r="M67" s="10">
        <v>1.5054</v>
      </c>
      <c r="N67" s="10"/>
      <c r="O67" s="10">
        <v>1.3952</v>
      </c>
      <c r="P67" s="10">
        <v>89.8041</v>
      </c>
      <c r="Q67" s="10"/>
      <c r="R67" s="10">
        <v>19.1185</v>
      </c>
      <c r="S67" s="10"/>
      <c r="T67" s="10">
        <v>0.8159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>
        <v>0.004</v>
      </c>
      <c r="AI67" s="10"/>
      <c r="AJ67" s="10">
        <v>0</v>
      </c>
      <c r="AK67" s="10"/>
      <c r="AL67" s="10"/>
    </row>
    <row r="68" spans="1:38" ht="12.75">
      <c r="A68" s="28" t="s">
        <v>58</v>
      </c>
      <c r="B68" s="11">
        <v>4.337</v>
      </c>
      <c r="C68" s="11">
        <v>28.4759</v>
      </c>
      <c r="D68" s="11">
        <v>9.6031</v>
      </c>
      <c r="E68" s="11">
        <v>0.0808</v>
      </c>
      <c r="F68" s="11">
        <v>9.6357</v>
      </c>
      <c r="G68" s="11"/>
      <c r="H68" s="11">
        <v>0.1058</v>
      </c>
      <c r="I68" s="11"/>
      <c r="J68" s="11">
        <v>1.5050999999999999</v>
      </c>
      <c r="K68" s="11"/>
      <c r="L68" s="11">
        <v>6.1431000000000004</v>
      </c>
      <c r="M68" s="11">
        <v>1.1842</v>
      </c>
      <c r="N68" s="11"/>
      <c r="O68" s="11">
        <v>0.9880000000000001</v>
      </c>
      <c r="P68" s="11">
        <v>54.433</v>
      </c>
      <c r="Q68" s="11"/>
      <c r="R68" s="11"/>
      <c r="S68" s="11">
        <v>0.037</v>
      </c>
      <c r="T68" s="11">
        <v>0.448</v>
      </c>
      <c r="U68" s="11"/>
      <c r="V68" s="11"/>
      <c r="W68" s="11">
        <v>0</v>
      </c>
      <c r="X68" s="11"/>
      <c r="Y68" s="11">
        <v>0.0004</v>
      </c>
      <c r="Z68" s="11"/>
      <c r="AA68" s="11"/>
      <c r="AB68" s="11"/>
      <c r="AC68" s="11">
        <v>0</v>
      </c>
      <c r="AD68" s="11">
        <v>0</v>
      </c>
      <c r="AE68" s="11">
        <v>0.0441</v>
      </c>
      <c r="AF68" s="11"/>
      <c r="AG68" s="11"/>
      <c r="AH68" s="11"/>
      <c r="AI68" s="11"/>
      <c r="AJ68" s="11">
        <v>0</v>
      </c>
      <c r="AK68" s="11"/>
      <c r="AL68" s="11"/>
    </row>
    <row r="69" spans="1:38" ht="12.75">
      <c r="A69" s="28" t="s">
        <v>63</v>
      </c>
      <c r="B69" s="11">
        <v>1.4888</v>
      </c>
      <c r="C69" s="11">
        <v>12.871</v>
      </c>
      <c r="D69" s="11">
        <v>5.3813</v>
      </c>
      <c r="E69" s="11">
        <v>0</v>
      </c>
      <c r="F69" s="11">
        <v>2.621</v>
      </c>
      <c r="G69" s="11"/>
      <c r="H69" s="11">
        <v>0.046</v>
      </c>
      <c r="I69" s="11"/>
      <c r="J69" s="11">
        <v>1.4521</v>
      </c>
      <c r="K69" s="11"/>
      <c r="L69" s="11">
        <v>0.583</v>
      </c>
      <c r="M69" s="11">
        <v>0.2976</v>
      </c>
      <c r="N69" s="11"/>
      <c r="O69" s="11">
        <v>0.2329</v>
      </c>
      <c r="P69" s="11">
        <v>36.112</v>
      </c>
      <c r="Q69" s="11"/>
      <c r="R69" s="11"/>
      <c r="S69" s="11"/>
      <c r="T69" s="11">
        <v>0.0194</v>
      </c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2.75">
      <c r="A70" s="28" t="s">
        <v>65</v>
      </c>
      <c r="B70" s="11">
        <v>9.0992</v>
      </c>
      <c r="C70" s="11">
        <v>73.5447</v>
      </c>
      <c r="D70" s="11">
        <v>20.3654</v>
      </c>
      <c r="E70" s="11">
        <v>0.1743</v>
      </c>
      <c r="F70" s="11">
        <v>24.5159</v>
      </c>
      <c r="G70" s="11"/>
      <c r="H70" s="11">
        <v>0.22660000000000002</v>
      </c>
      <c r="I70" s="11"/>
      <c r="J70" s="11">
        <v>13.946</v>
      </c>
      <c r="K70" s="11"/>
      <c r="L70" s="11">
        <v>4.4841999999999995</v>
      </c>
      <c r="M70" s="11">
        <v>3.6702</v>
      </c>
      <c r="N70" s="11"/>
      <c r="O70" s="11">
        <v>3.025299999999999</v>
      </c>
      <c r="P70" s="11">
        <v>102.6408</v>
      </c>
      <c r="Q70" s="11"/>
      <c r="R70" s="11">
        <v>0.673</v>
      </c>
      <c r="S70" s="11">
        <v>0.089</v>
      </c>
      <c r="T70" s="11">
        <v>1.022</v>
      </c>
      <c r="U70" s="11"/>
      <c r="V70" s="11">
        <v>0</v>
      </c>
      <c r="W70" s="11">
        <v>0.0003</v>
      </c>
      <c r="X70" s="11"/>
      <c r="Y70" s="11">
        <v>0.0004</v>
      </c>
      <c r="Z70" s="11"/>
      <c r="AA70" s="11">
        <v>0</v>
      </c>
      <c r="AB70" s="11"/>
      <c r="AC70" s="11">
        <v>0.0413</v>
      </c>
      <c r="AD70" s="11"/>
      <c r="AE70" s="11">
        <v>0.1184</v>
      </c>
      <c r="AF70" s="11"/>
      <c r="AG70" s="11"/>
      <c r="AH70" s="11"/>
      <c r="AI70" s="11"/>
      <c r="AJ70" s="11"/>
      <c r="AK70" s="11"/>
      <c r="AL70" s="11"/>
    </row>
    <row r="71" spans="1:38" ht="12.75">
      <c r="A71" s="28" t="s">
        <v>68</v>
      </c>
      <c r="B71" s="11">
        <v>9.7999</v>
      </c>
      <c r="C71" s="11">
        <v>28.496</v>
      </c>
      <c r="D71" s="11">
        <v>6.5039</v>
      </c>
      <c r="E71" s="11">
        <v>0.0225</v>
      </c>
      <c r="F71" s="11">
        <v>10.1096</v>
      </c>
      <c r="G71" s="11"/>
      <c r="H71" s="11">
        <v>0.0747</v>
      </c>
      <c r="I71" s="11"/>
      <c r="J71" s="11">
        <v>0.2404</v>
      </c>
      <c r="K71" s="11"/>
      <c r="L71" s="11">
        <v>5.7343</v>
      </c>
      <c r="M71" s="11">
        <v>0.3222</v>
      </c>
      <c r="N71" s="11"/>
      <c r="O71" s="11">
        <v>0.26420000000000005</v>
      </c>
      <c r="P71" s="11">
        <v>59.6944</v>
      </c>
      <c r="Q71" s="11"/>
      <c r="R71" s="11">
        <v>0.094</v>
      </c>
      <c r="S71" s="11">
        <v>0.005</v>
      </c>
      <c r="T71" s="11">
        <v>0.071</v>
      </c>
      <c r="U71" s="11"/>
      <c r="V71" s="11"/>
      <c r="W71" s="11"/>
      <c r="X71" s="11"/>
      <c r="Y71" s="11"/>
      <c r="Z71" s="11"/>
      <c r="AA71" s="11">
        <v>0.001</v>
      </c>
      <c r="AB71" s="11">
        <v>0</v>
      </c>
      <c r="AC71" s="11">
        <v>0.002</v>
      </c>
      <c r="AD71" s="11"/>
      <c r="AE71" s="11"/>
      <c r="AF71" s="11"/>
      <c r="AG71" s="11">
        <v>0.003</v>
      </c>
      <c r="AH71" s="11"/>
      <c r="AI71" s="11"/>
      <c r="AJ71" s="11">
        <v>0</v>
      </c>
      <c r="AK71" s="11"/>
      <c r="AL71" s="11"/>
    </row>
    <row r="72" spans="1:38" ht="12.75">
      <c r="A72" s="28" t="s">
        <v>69</v>
      </c>
      <c r="B72" s="11">
        <v>6.8974</v>
      </c>
      <c r="C72" s="11">
        <v>60.2368</v>
      </c>
      <c r="D72" s="11">
        <v>13.1765</v>
      </c>
      <c r="E72" s="11">
        <v>0.2625</v>
      </c>
      <c r="F72" s="11">
        <v>5.7661</v>
      </c>
      <c r="G72" s="11"/>
      <c r="H72" s="11">
        <v>0.1587</v>
      </c>
      <c r="I72" s="11"/>
      <c r="J72" s="11">
        <v>1.2610999999999999</v>
      </c>
      <c r="K72" s="11"/>
      <c r="L72" s="11">
        <v>3.3063000000000002</v>
      </c>
      <c r="M72" s="11">
        <v>0.9725</v>
      </c>
      <c r="N72" s="11"/>
      <c r="O72" s="11">
        <v>0.7894</v>
      </c>
      <c r="P72" s="11">
        <v>120.3897</v>
      </c>
      <c r="Q72" s="11"/>
      <c r="R72" s="11"/>
      <c r="S72" s="11"/>
      <c r="T72" s="11">
        <v>0.6402</v>
      </c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2.75">
      <c r="A73" s="28" t="s">
        <v>73</v>
      </c>
      <c r="B73" s="11">
        <v>19.2214</v>
      </c>
      <c r="C73" s="11">
        <v>93.2213</v>
      </c>
      <c r="D73" s="11">
        <v>23.3131</v>
      </c>
      <c r="E73" s="11">
        <v>0.065</v>
      </c>
      <c r="F73" s="11">
        <v>39.6443</v>
      </c>
      <c r="G73" s="11">
        <v>0.0153</v>
      </c>
      <c r="H73" s="11">
        <v>0.23640000000000003</v>
      </c>
      <c r="I73" s="11">
        <v>0.0634</v>
      </c>
      <c r="J73" s="11">
        <v>4.5485</v>
      </c>
      <c r="K73" s="11"/>
      <c r="L73" s="11">
        <v>26.435500000000005</v>
      </c>
      <c r="M73" s="11">
        <v>3.4087</v>
      </c>
      <c r="N73" s="11">
        <v>0.005</v>
      </c>
      <c r="O73" s="11">
        <v>3.4327999999999985</v>
      </c>
      <c r="P73" s="11">
        <v>76.7561</v>
      </c>
      <c r="Q73" s="11"/>
      <c r="R73" s="11">
        <v>10.551</v>
      </c>
      <c r="S73" s="11">
        <v>0.0752</v>
      </c>
      <c r="T73" s="11">
        <v>0.9478</v>
      </c>
      <c r="U73" s="11">
        <v>0</v>
      </c>
      <c r="V73" s="11">
        <v>0</v>
      </c>
      <c r="W73" s="11">
        <v>0</v>
      </c>
      <c r="X73" s="11"/>
      <c r="Y73" s="11">
        <v>0.0003</v>
      </c>
      <c r="Z73" s="11"/>
      <c r="AA73" s="11"/>
      <c r="AB73" s="11"/>
      <c r="AC73" s="11">
        <v>0</v>
      </c>
      <c r="AD73" s="11"/>
      <c r="AE73" s="11">
        <v>0.0152</v>
      </c>
      <c r="AF73" s="11"/>
      <c r="AG73" s="11"/>
      <c r="AH73" s="11"/>
      <c r="AI73" s="11"/>
      <c r="AJ73" s="11">
        <v>0</v>
      </c>
      <c r="AK73" s="11"/>
      <c r="AL73" s="11"/>
    </row>
    <row r="74" spans="1:38" ht="12.75">
      <c r="A74" s="28" t="s">
        <v>74</v>
      </c>
      <c r="B74" s="11">
        <v>324.6005</v>
      </c>
      <c r="C74" s="11">
        <v>2977.635</v>
      </c>
      <c r="D74" s="11">
        <v>963.5846</v>
      </c>
      <c r="E74" s="11">
        <v>5.17</v>
      </c>
      <c r="F74" s="11">
        <v>378.0613</v>
      </c>
      <c r="G74" s="11"/>
      <c r="H74" s="11">
        <v>11.700999999999999</v>
      </c>
      <c r="I74" s="11"/>
      <c r="J74" s="11">
        <v>264.124</v>
      </c>
      <c r="K74" s="11"/>
      <c r="L74" s="11">
        <v>75.757</v>
      </c>
      <c r="M74" s="11">
        <v>26.914</v>
      </c>
      <c r="N74" s="11"/>
      <c r="O74" s="11">
        <v>10.430000000000001</v>
      </c>
      <c r="P74" s="11">
        <v>4371.582</v>
      </c>
      <c r="Q74" s="11"/>
      <c r="R74" s="11">
        <v>23.3733</v>
      </c>
      <c r="S74" s="11">
        <v>2.7742</v>
      </c>
      <c r="T74" s="11">
        <v>34.971</v>
      </c>
      <c r="U74" s="11">
        <v>0.001</v>
      </c>
      <c r="V74" s="11">
        <v>0.0026</v>
      </c>
      <c r="W74" s="11">
        <v>0.0279</v>
      </c>
      <c r="X74" s="11">
        <v>0</v>
      </c>
      <c r="Y74" s="11">
        <v>0.1894</v>
      </c>
      <c r="Z74" s="11"/>
      <c r="AA74" s="11">
        <v>0.1573</v>
      </c>
      <c r="AB74" s="11">
        <v>0</v>
      </c>
      <c r="AC74" s="11">
        <v>1.7857</v>
      </c>
      <c r="AD74" s="11">
        <v>0</v>
      </c>
      <c r="AE74" s="11">
        <v>6.6966</v>
      </c>
      <c r="AF74" s="11">
        <v>0</v>
      </c>
      <c r="AG74" s="11"/>
      <c r="AH74" s="11"/>
      <c r="AI74" s="11"/>
      <c r="AJ74" s="11"/>
      <c r="AK74" s="11"/>
      <c r="AL74" s="11"/>
    </row>
    <row r="75" spans="1:38" ht="13.5" thickBot="1">
      <c r="A75" s="30" t="s">
        <v>78</v>
      </c>
      <c r="B75" s="12">
        <f>SUM(B67:B74)</f>
        <v>389.1093</v>
      </c>
      <c r="C75" s="12">
        <f aca="true" t="shared" si="8" ref="C75:AH75">SUM(C67:C74)</f>
        <v>3401.2112</v>
      </c>
      <c r="D75" s="12">
        <f t="shared" si="8"/>
        <v>1068.6182000000001</v>
      </c>
      <c r="E75" s="12">
        <f t="shared" si="8"/>
        <v>6.0931999999999995</v>
      </c>
      <c r="F75" s="12">
        <f t="shared" si="8"/>
        <v>484.2681</v>
      </c>
      <c r="G75" s="12">
        <f>SUM(G67:G74)</f>
        <v>0.0153</v>
      </c>
      <c r="H75" s="12">
        <f t="shared" si="8"/>
        <v>12.635499999999999</v>
      </c>
      <c r="I75" s="12">
        <f>SUM(I67:I74)</f>
        <v>0.0634</v>
      </c>
      <c r="J75" s="12">
        <f t="shared" si="8"/>
        <v>293.6927</v>
      </c>
      <c r="K75" s="12">
        <f>SUM(K67:K74)</f>
        <v>0</v>
      </c>
      <c r="L75" s="12">
        <f t="shared" si="8"/>
        <v>128.7928</v>
      </c>
      <c r="M75" s="12">
        <f t="shared" si="8"/>
        <v>38.2748</v>
      </c>
      <c r="N75" s="12">
        <f>SUM(N67:N74)</f>
        <v>0.005</v>
      </c>
      <c r="O75" s="12">
        <f t="shared" si="8"/>
        <v>20.5578</v>
      </c>
      <c r="P75" s="12">
        <f t="shared" si="8"/>
        <v>4911.4121000000005</v>
      </c>
      <c r="Q75" s="12">
        <f t="shared" si="8"/>
        <v>0</v>
      </c>
      <c r="R75" s="12">
        <f t="shared" si="8"/>
        <v>53.8098</v>
      </c>
      <c r="S75" s="12">
        <f t="shared" si="8"/>
        <v>2.9804</v>
      </c>
      <c r="T75" s="12">
        <f t="shared" si="8"/>
        <v>38.9353</v>
      </c>
      <c r="U75" s="12">
        <f t="shared" si="8"/>
        <v>0.001</v>
      </c>
      <c r="V75" s="12">
        <f t="shared" si="8"/>
        <v>0.0026</v>
      </c>
      <c r="W75" s="12">
        <f t="shared" si="8"/>
        <v>0.028200000000000003</v>
      </c>
      <c r="X75" s="12">
        <f t="shared" si="8"/>
        <v>0</v>
      </c>
      <c r="Y75" s="12">
        <f t="shared" si="8"/>
        <v>0.1905</v>
      </c>
      <c r="Z75" s="12">
        <f t="shared" si="8"/>
        <v>0</v>
      </c>
      <c r="AA75" s="12">
        <f t="shared" si="8"/>
        <v>0.1583</v>
      </c>
      <c r="AB75" s="12">
        <f t="shared" si="8"/>
        <v>0</v>
      </c>
      <c r="AC75" s="12">
        <f t="shared" si="8"/>
        <v>1.8290000000000002</v>
      </c>
      <c r="AD75" s="12">
        <f t="shared" si="8"/>
        <v>0</v>
      </c>
      <c r="AE75" s="12">
        <f t="shared" si="8"/>
        <v>6.8743</v>
      </c>
      <c r="AF75" s="12">
        <f t="shared" si="8"/>
        <v>0</v>
      </c>
      <c r="AG75" s="12">
        <f t="shared" si="8"/>
        <v>0.003</v>
      </c>
      <c r="AH75" s="12">
        <f t="shared" si="8"/>
        <v>0.004</v>
      </c>
      <c r="AI75" s="12">
        <f>SUM(AI67:AI74)</f>
        <v>0</v>
      </c>
      <c r="AJ75" s="12">
        <f>SUM(AJ67:AJ74)</f>
        <v>0</v>
      </c>
      <c r="AK75" s="12">
        <f>SUM(AK67:AK74)</f>
        <v>0</v>
      </c>
      <c r="AL75" s="12">
        <f>SUM(AL67:AL74)</f>
        <v>0</v>
      </c>
    </row>
    <row r="76" spans="1:38" ht="13.5" thickBot="1">
      <c r="A76" s="22" t="s">
        <v>88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4"/>
    </row>
    <row r="77" spans="1:38" ht="12.75">
      <c r="A77" s="27" t="s">
        <v>17</v>
      </c>
      <c r="B77" s="10">
        <v>10.45</v>
      </c>
      <c r="C77" s="10">
        <v>70.97</v>
      </c>
      <c r="D77" s="10">
        <v>35.35</v>
      </c>
      <c r="E77" s="10">
        <v>0.043</v>
      </c>
      <c r="F77" s="10">
        <v>9.55</v>
      </c>
      <c r="G77" s="10"/>
      <c r="H77" s="10">
        <v>0.1005</v>
      </c>
      <c r="I77" s="10"/>
      <c r="J77" s="10">
        <v>5.2205</v>
      </c>
      <c r="K77" s="10"/>
      <c r="L77" s="10">
        <v>2.45</v>
      </c>
      <c r="M77" s="10">
        <v>0.8419</v>
      </c>
      <c r="N77" s="10"/>
      <c r="O77" s="10">
        <v>0.47000000000000003</v>
      </c>
      <c r="P77" s="10">
        <v>71.38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ht="12.75">
      <c r="A78" s="28" t="s">
        <v>27</v>
      </c>
      <c r="B78" s="11">
        <v>4.69</v>
      </c>
      <c r="C78" s="11">
        <v>34.43</v>
      </c>
      <c r="D78" s="11">
        <v>6.32</v>
      </c>
      <c r="E78" s="11">
        <v>0.075</v>
      </c>
      <c r="F78" s="11">
        <v>10.41</v>
      </c>
      <c r="G78" s="11"/>
      <c r="H78" s="11">
        <v>0.12</v>
      </c>
      <c r="I78" s="11"/>
      <c r="J78" s="11">
        <v>3.67</v>
      </c>
      <c r="K78" s="11"/>
      <c r="L78" s="11">
        <v>1.44</v>
      </c>
      <c r="M78" s="11">
        <v>1.66</v>
      </c>
      <c r="N78" s="11"/>
      <c r="O78" s="11">
        <v>1.27</v>
      </c>
      <c r="P78" s="11">
        <v>118.84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2.75">
      <c r="A79" s="28" t="s">
        <v>35</v>
      </c>
      <c r="B79" s="11">
        <v>2.4</v>
      </c>
      <c r="C79" s="11">
        <v>18.72</v>
      </c>
      <c r="D79" s="11">
        <v>2.56</v>
      </c>
      <c r="E79" s="11">
        <v>0.057</v>
      </c>
      <c r="F79" s="11">
        <v>5.73</v>
      </c>
      <c r="G79" s="11"/>
      <c r="H79" s="11">
        <v>0.02</v>
      </c>
      <c r="I79" s="11"/>
      <c r="J79" s="11">
        <v>0.7600000000000001</v>
      </c>
      <c r="K79" s="11"/>
      <c r="L79" s="11">
        <v>2.5599999999999996</v>
      </c>
      <c r="M79" s="11">
        <v>0.51</v>
      </c>
      <c r="N79" s="11"/>
      <c r="O79" s="11">
        <v>0.38000000000000006</v>
      </c>
      <c r="P79" s="11">
        <v>51.16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2.75">
      <c r="A80" s="28" t="s">
        <v>46</v>
      </c>
      <c r="B80" s="11">
        <v>2.89</v>
      </c>
      <c r="C80" s="11">
        <v>18</v>
      </c>
      <c r="D80" s="11">
        <v>41.05</v>
      </c>
      <c r="E80" s="11">
        <v>0.017</v>
      </c>
      <c r="F80" s="11">
        <v>5.72</v>
      </c>
      <c r="G80" s="11"/>
      <c r="H80" s="11">
        <v>0.060000000000000005</v>
      </c>
      <c r="I80" s="11"/>
      <c r="J80" s="11">
        <v>2.24</v>
      </c>
      <c r="K80" s="11"/>
      <c r="L80" s="11">
        <v>3.5399999999999987</v>
      </c>
      <c r="M80" s="11">
        <v>0.5946</v>
      </c>
      <c r="N80" s="11"/>
      <c r="O80" s="11">
        <v>0.41000000000000003</v>
      </c>
      <c r="P80" s="11">
        <v>3.19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2.75">
      <c r="A81" s="28" t="s">
        <v>53</v>
      </c>
      <c r="B81" s="11">
        <v>8.04</v>
      </c>
      <c r="C81" s="11">
        <v>74.507</v>
      </c>
      <c r="D81" s="11">
        <v>11.18</v>
      </c>
      <c r="E81" s="11">
        <v>0.097</v>
      </c>
      <c r="F81" s="11">
        <v>18.78</v>
      </c>
      <c r="G81" s="11"/>
      <c r="H81" s="11">
        <v>0.16</v>
      </c>
      <c r="I81" s="11"/>
      <c r="J81" s="11">
        <v>9.14</v>
      </c>
      <c r="K81" s="11"/>
      <c r="L81" s="11">
        <v>5.33</v>
      </c>
      <c r="M81" s="11">
        <v>2.01</v>
      </c>
      <c r="N81" s="11"/>
      <c r="O81" s="11">
        <v>1.8900000000000001</v>
      </c>
      <c r="P81" s="11">
        <v>8.61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2.75">
      <c r="A82" s="28" t="s">
        <v>59</v>
      </c>
      <c r="B82" s="11">
        <v>41.039</v>
      </c>
      <c r="C82" s="11">
        <v>340.475</v>
      </c>
      <c r="D82" s="11">
        <v>52.5</v>
      </c>
      <c r="E82" s="11">
        <v>0.938</v>
      </c>
      <c r="F82" s="11">
        <v>82.39</v>
      </c>
      <c r="G82" s="11"/>
      <c r="H82" s="11">
        <v>0.68</v>
      </c>
      <c r="I82" s="11"/>
      <c r="J82" s="11">
        <v>56.91</v>
      </c>
      <c r="K82" s="11"/>
      <c r="L82" s="11">
        <v>6.73</v>
      </c>
      <c r="M82" s="11">
        <v>4.41</v>
      </c>
      <c r="N82" s="11"/>
      <c r="O82" s="11">
        <v>3.42</v>
      </c>
      <c r="P82" s="11">
        <v>1465.7</v>
      </c>
      <c r="Q82" s="11"/>
      <c r="R82" s="11"/>
      <c r="S82" s="11"/>
      <c r="T82" s="11"/>
      <c r="U82" s="11"/>
      <c r="V82" s="11"/>
      <c r="W82" s="11"/>
      <c r="X82" s="11">
        <v>0.25</v>
      </c>
      <c r="Y82" s="11"/>
      <c r="Z82" s="11">
        <v>0</v>
      </c>
      <c r="AA82" s="11">
        <v>0.07</v>
      </c>
      <c r="AB82" s="11"/>
      <c r="AC82" s="11">
        <v>0.47</v>
      </c>
      <c r="AD82" s="11"/>
      <c r="AE82" s="11"/>
      <c r="AF82" s="11"/>
      <c r="AG82" s="11"/>
      <c r="AH82" s="11"/>
      <c r="AI82" s="11">
        <v>3.45</v>
      </c>
      <c r="AJ82" s="11"/>
      <c r="AK82" s="11"/>
      <c r="AL82" s="11"/>
    </row>
    <row r="83" spans="1:38" ht="12.75">
      <c r="A83" s="28" t="s">
        <v>60</v>
      </c>
      <c r="B83" s="11">
        <v>5.297</v>
      </c>
      <c r="C83" s="11">
        <v>51.044</v>
      </c>
      <c r="D83" s="11">
        <v>12.261</v>
      </c>
      <c r="E83" s="11">
        <v>0.01</v>
      </c>
      <c r="F83" s="11">
        <v>11.275</v>
      </c>
      <c r="G83" s="11"/>
      <c r="H83" s="11">
        <v>0.10999999999999999</v>
      </c>
      <c r="I83" s="11"/>
      <c r="J83" s="11">
        <v>4.849999999999999</v>
      </c>
      <c r="K83" s="11"/>
      <c r="L83" s="11">
        <v>4.709999999999998</v>
      </c>
      <c r="M83" s="11">
        <v>1.46</v>
      </c>
      <c r="N83" s="11"/>
      <c r="O83" s="11">
        <v>1.14</v>
      </c>
      <c r="P83" s="11">
        <v>0.02</v>
      </c>
      <c r="Q83" s="11"/>
      <c r="R83" s="11"/>
      <c r="S83" s="11"/>
      <c r="T83" s="11"/>
      <c r="U83" s="11"/>
      <c r="V83" s="11"/>
      <c r="W83" s="11">
        <v>0</v>
      </c>
      <c r="X83" s="11">
        <v>0</v>
      </c>
      <c r="Y83" s="11">
        <v>0</v>
      </c>
      <c r="Z83" s="11"/>
      <c r="AA83" s="11">
        <v>0</v>
      </c>
      <c r="AB83" s="11"/>
      <c r="AC83" s="11">
        <v>0</v>
      </c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3.5" thickBot="1">
      <c r="A84" s="30" t="s">
        <v>78</v>
      </c>
      <c r="B84" s="12">
        <f>SUM(B77:B83)</f>
        <v>74.806</v>
      </c>
      <c r="C84" s="12">
        <f aca="true" t="shared" si="9" ref="C84:AH84">SUM(C77:C83)</f>
        <v>608.1460000000001</v>
      </c>
      <c r="D84" s="12">
        <f t="shared" si="9"/>
        <v>161.221</v>
      </c>
      <c r="E84" s="12">
        <f t="shared" si="9"/>
        <v>1.2369999999999999</v>
      </c>
      <c r="F84" s="12">
        <f t="shared" si="9"/>
        <v>143.855</v>
      </c>
      <c r="G84" s="12">
        <f>SUM(G77:G83)</f>
        <v>0</v>
      </c>
      <c r="H84" s="12">
        <f t="shared" si="9"/>
        <v>1.2505000000000002</v>
      </c>
      <c r="I84" s="12">
        <f>SUM(I77:I83)</f>
        <v>0</v>
      </c>
      <c r="J84" s="12">
        <f t="shared" si="9"/>
        <v>82.7905</v>
      </c>
      <c r="K84" s="12">
        <f>SUM(K77:K83)</f>
        <v>0</v>
      </c>
      <c r="L84" s="12">
        <f t="shared" si="9"/>
        <v>26.759999999999994</v>
      </c>
      <c r="M84" s="12">
        <f t="shared" si="9"/>
        <v>11.4865</v>
      </c>
      <c r="N84" s="12">
        <f>SUM(N77:N83)</f>
        <v>0</v>
      </c>
      <c r="O84" s="12">
        <f t="shared" si="9"/>
        <v>8.98</v>
      </c>
      <c r="P84" s="12">
        <f t="shared" si="9"/>
        <v>1718.9</v>
      </c>
      <c r="Q84" s="12">
        <f t="shared" si="9"/>
        <v>0</v>
      </c>
      <c r="R84" s="12">
        <f t="shared" si="9"/>
        <v>0</v>
      </c>
      <c r="S84" s="12">
        <f t="shared" si="9"/>
        <v>0</v>
      </c>
      <c r="T84" s="12">
        <f t="shared" si="9"/>
        <v>0</v>
      </c>
      <c r="U84" s="12">
        <f t="shared" si="9"/>
        <v>0</v>
      </c>
      <c r="V84" s="12">
        <f t="shared" si="9"/>
        <v>0</v>
      </c>
      <c r="W84" s="12">
        <f t="shared" si="9"/>
        <v>0</v>
      </c>
      <c r="X84" s="12">
        <f t="shared" si="9"/>
        <v>0.25</v>
      </c>
      <c r="Y84" s="12">
        <f t="shared" si="9"/>
        <v>0</v>
      </c>
      <c r="Z84" s="12">
        <f t="shared" si="9"/>
        <v>0</v>
      </c>
      <c r="AA84" s="12">
        <f t="shared" si="9"/>
        <v>0.07</v>
      </c>
      <c r="AB84" s="12">
        <f t="shared" si="9"/>
        <v>0</v>
      </c>
      <c r="AC84" s="12">
        <f t="shared" si="9"/>
        <v>0.47</v>
      </c>
      <c r="AD84" s="12">
        <f t="shared" si="9"/>
        <v>0</v>
      </c>
      <c r="AE84" s="12">
        <f t="shared" si="9"/>
        <v>0</v>
      </c>
      <c r="AF84" s="12">
        <f t="shared" si="9"/>
        <v>0</v>
      </c>
      <c r="AG84" s="12">
        <f t="shared" si="9"/>
        <v>0</v>
      </c>
      <c r="AH84" s="12">
        <f t="shared" si="9"/>
        <v>0</v>
      </c>
      <c r="AI84" s="12">
        <f>SUM(AI77:AI83)</f>
        <v>3.45</v>
      </c>
      <c r="AJ84" s="12">
        <f>SUM(AJ77:AJ83)</f>
        <v>0</v>
      </c>
      <c r="AK84" s="12">
        <f>SUM(AK77:AK83)</f>
        <v>0</v>
      </c>
      <c r="AL84" s="12">
        <f>SUM(AL77:AL83)</f>
        <v>0</v>
      </c>
    </row>
    <row r="85" spans="1:38" ht="13.5" thickBot="1">
      <c r="A85" s="31" t="s">
        <v>79</v>
      </c>
      <c r="B85" s="32">
        <f aca="true" t="shared" si="10" ref="B85:AL85">B11+B21+B30+B37+B45+B51+B57+B65+B75+B84</f>
        <v>1414.3864</v>
      </c>
      <c r="C85" s="32">
        <f t="shared" si="10"/>
        <v>9537.6251</v>
      </c>
      <c r="D85" s="32">
        <f t="shared" si="10"/>
        <v>2995.212</v>
      </c>
      <c r="E85" s="32">
        <f t="shared" si="10"/>
        <v>36.450500000000005</v>
      </c>
      <c r="F85" s="32">
        <f t="shared" si="10"/>
        <v>1768.7868</v>
      </c>
      <c r="G85" s="32">
        <f>SUM(G11,G21,G30,G37,G45,G51,G57,G65,G75,G84)</f>
        <v>3.8858</v>
      </c>
      <c r="H85" s="32">
        <f t="shared" si="10"/>
        <v>23.627</v>
      </c>
      <c r="I85" s="32">
        <f>SUM(I84,I75,I65,I57,I51,I45,I37,I30,I21,I11)</f>
        <v>102.4652</v>
      </c>
      <c r="J85" s="32">
        <f t="shared" si="10"/>
        <v>762.0756999999999</v>
      </c>
      <c r="K85" s="32">
        <f>SUM(K84,K75,K65,K57,K51,K45,K37,K21,K11)</f>
        <v>58.1827</v>
      </c>
      <c r="L85" s="32">
        <f t="shared" si="10"/>
        <v>362.9031</v>
      </c>
      <c r="M85" s="32">
        <f t="shared" si="10"/>
        <v>133.7822</v>
      </c>
      <c r="N85" s="32">
        <f>SUM(N84,N75,N65,N57,N51,N45,N37,N30,N21,N11)</f>
        <v>11.4927</v>
      </c>
      <c r="O85" s="32">
        <f t="shared" si="10"/>
        <v>60.8133</v>
      </c>
      <c r="P85" s="32">
        <f t="shared" si="10"/>
        <v>22143.316800000004</v>
      </c>
      <c r="Q85" s="32">
        <f t="shared" si="10"/>
        <v>6.136000000000001</v>
      </c>
      <c r="R85" s="32">
        <f t="shared" si="10"/>
        <v>7080.8062</v>
      </c>
      <c r="S85" s="32">
        <f t="shared" si="10"/>
        <v>8.7435</v>
      </c>
      <c r="T85" s="32">
        <f t="shared" si="10"/>
        <v>218.06810000000002</v>
      </c>
      <c r="U85" s="32">
        <f t="shared" si="10"/>
        <v>0.0031</v>
      </c>
      <c r="V85" s="32">
        <f t="shared" si="10"/>
        <v>0.0036</v>
      </c>
      <c r="W85" s="32">
        <f t="shared" si="10"/>
        <v>0.0633</v>
      </c>
      <c r="X85" s="32">
        <f t="shared" si="10"/>
        <v>0.556</v>
      </c>
      <c r="Y85" s="32">
        <f t="shared" si="10"/>
        <v>0.4676</v>
      </c>
      <c r="Z85" s="32">
        <f t="shared" si="10"/>
        <v>0.005</v>
      </c>
      <c r="AA85" s="32">
        <f t="shared" si="10"/>
        <v>0.6826000000000001</v>
      </c>
      <c r="AB85" s="32">
        <f t="shared" si="10"/>
        <v>0.021699999999999997</v>
      </c>
      <c r="AC85" s="32">
        <f t="shared" si="10"/>
        <v>5.646199999999999</v>
      </c>
      <c r="AD85" s="32">
        <f t="shared" si="10"/>
        <v>0</v>
      </c>
      <c r="AE85" s="32">
        <f t="shared" si="10"/>
        <v>7.615</v>
      </c>
      <c r="AF85" s="32">
        <f t="shared" si="10"/>
        <v>0</v>
      </c>
      <c r="AG85" s="32">
        <f t="shared" si="10"/>
        <v>0.0294</v>
      </c>
      <c r="AH85" s="32">
        <f t="shared" si="10"/>
        <v>0.014</v>
      </c>
      <c r="AI85" s="32">
        <f t="shared" si="10"/>
        <v>3.45</v>
      </c>
      <c r="AJ85" s="32">
        <f t="shared" si="10"/>
        <v>0</v>
      </c>
      <c r="AK85" s="32">
        <f>AK11+AK21+AK30+AK37+AK45+AK51+AK57+AK65+AK75+AK84</f>
        <v>46.08</v>
      </c>
      <c r="AL85" s="33">
        <f t="shared" si="10"/>
        <v>0.0004</v>
      </c>
    </row>
  </sheetData>
  <sheetProtection/>
  <mergeCells count="11">
    <mergeCell ref="A66:AL66"/>
    <mergeCell ref="A76:AL76"/>
    <mergeCell ref="A31:AL31"/>
    <mergeCell ref="A38:AL38"/>
    <mergeCell ref="A46:AL46"/>
    <mergeCell ref="A1:AL1"/>
    <mergeCell ref="A5:AL5"/>
    <mergeCell ref="A12:AL12"/>
    <mergeCell ref="A22:AL22"/>
    <mergeCell ref="A52:AL52"/>
    <mergeCell ref="A58:AL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Mindaugas Šimanskis</cp:lastModifiedBy>
  <dcterms:created xsi:type="dcterms:W3CDTF">2008-04-24T11:54:38Z</dcterms:created>
  <dcterms:modified xsi:type="dcterms:W3CDTF">2013-07-03T05:50:07Z</dcterms:modified>
  <cp:category/>
  <cp:version/>
  <cp:contentType/>
  <cp:contentStatus/>
</cp:coreProperties>
</file>